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803" firstSheet="1" activeTab="1"/>
  </bookViews>
  <sheets>
    <sheet name="Tuan" sheetId="1" state="hidden" r:id="rId1"/>
    <sheet name="KHDT_2016-2017" sheetId="2" r:id="rId2"/>
    <sheet name="BaoGiang_BM" sheetId="3" r:id="rId3"/>
    <sheet name="BaoGiang_LOP" sheetId="4" r:id="rId4"/>
  </sheets>
  <definedNames>
    <definedName name="_xlnm._FilterDatabase" localSheetId="2" hidden="1">'BaoGiang_BM'!$A$4:$M$271</definedName>
    <definedName name="_xlnm._FilterDatabase" localSheetId="3" hidden="1">'BaoGiang_LOP'!$A$4:$M$270</definedName>
    <definedName name="_xlnm.Print_Area" localSheetId="2">'BaoGiang_BM'!$A$4:$M$250</definedName>
    <definedName name="_xlnm.Print_Area" localSheetId="3">'BaoGiang_LOP'!$A$1:$M$245</definedName>
    <definedName name="_xlnm.Print_Area" localSheetId="1">'KHDT_2016-2017'!$A$1:$BF$80</definedName>
    <definedName name="_xlnm.Print_Titles" localSheetId="2">'BaoGiang_BM'!$4:$4</definedName>
    <definedName name="_xlnm.Print_Titles" localSheetId="1">'KHDT_2016-2017'!$5:$7</definedName>
  </definedNames>
  <calcPr fullCalcOnLoad="1"/>
</workbook>
</file>

<file path=xl/sharedStrings.xml><?xml version="1.0" encoding="utf-8"?>
<sst xmlns="http://schemas.openxmlformats.org/spreadsheetml/2006/main" count="4536" uniqueCount="553">
  <si>
    <t>TRƯỜNG ĐẠI HỌC THUỶ LỢI</t>
  </si>
  <si>
    <t>PHÒNG ĐÀO TẠO ĐH&amp;SĐH</t>
  </si>
  <si>
    <t>TT</t>
  </si>
  <si>
    <t>Năm</t>
  </si>
  <si>
    <t>Lớp</t>
  </si>
  <si>
    <t>Ngành</t>
  </si>
  <si>
    <t>Môn học</t>
  </si>
  <si>
    <t>Ngày đầu tuần</t>
  </si>
  <si>
    <t>Ngày cuối tuần</t>
  </si>
  <si>
    <t>C</t>
  </si>
  <si>
    <t>Kết cấu bê tông cốt thép</t>
  </si>
  <si>
    <t>thi</t>
  </si>
  <si>
    <t>Kết cấu công trình</t>
  </si>
  <si>
    <t>Đồ án kết cấu bê tông cốt thép</t>
  </si>
  <si>
    <t>Kết cấu thép</t>
  </si>
  <si>
    <t>Đồ án kết cấu thép</t>
  </si>
  <si>
    <t>Giới thiệu và cơ sở thiết kế công trình thủy</t>
  </si>
  <si>
    <t>Thủy công</t>
  </si>
  <si>
    <t>Đập và hồ chứa</t>
  </si>
  <si>
    <t>học</t>
  </si>
  <si>
    <t>Đồ án đập và hồ chứa</t>
  </si>
  <si>
    <t>Máy bơm và trạm bơm</t>
  </si>
  <si>
    <t>Kỹ thuật hạ tầng và phát triển nông thôn</t>
  </si>
  <si>
    <t>Chỉnh trị sông và bờ biển</t>
  </si>
  <si>
    <t>Nhập môn kỹ thuật xây dựng công trình cầu đường</t>
  </si>
  <si>
    <t>Công trình giao thông</t>
  </si>
  <si>
    <t>Quản lý xây dựng</t>
  </si>
  <si>
    <t>Kỹ thuật và tổ chức xây dựng</t>
  </si>
  <si>
    <t>Công nghệ và quản lý xây dựng</t>
  </si>
  <si>
    <t>Đồ án kỹ thuật và tổ chức xây dựng</t>
  </si>
  <si>
    <t>Thủy điện</t>
  </si>
  <si>
    <t>Thủy điện và năng lượng tái tạo</t>
  </si>
  <si>
    <t>AutoCad</t>
  </si>
  <si>
    <t>Xây dựng dân dụng và công nghiệp</t>
  </si>
  <si>
    <t>Thiết kế đê và công trình bảo vệ bờ</t>
  </si>
  <si>
    <t>Công trình trên hệ thống thủy lợi</t>
  </si>
  <si>
    <t>Đồ án công trình trên hệ thống thủy lợi</t>
  </si>
  <si>
    <t>Cấp thoát nước</t>
  </si>
  <si>
    <t>Nền móng</t>
  </si>
  <si>
    <t>Địa kỹ thuật</t>
  </si>
  <si>
    <t>Kỹ thuật tài nguyên nước</t>
  </si>
  <si>
    <t>CTN</t>
  </si>
  <si>
    <t>Xử lý nước thải</t>
  </si>
  <si>
    <t>Đồ án xử lý nước thải</t>
  </si>
  <si>
    <t>Quản lý và khai thác công trình cấp thoát nước</t>
  </si>
  <si>
    <t>Cấp nước và vệ sinh môi trường nông thôn</t>
  </si>
  <si>
    <t>Kỹ thuật nước ngầm</t>
  </si>
  <si>
    <t xml:space="preserve">Cơ học kết cấu </t>
  </si>
  <si>
    <t>Sức bền vật liệu II</t>
  </si>
  <si>
    <t>Địa chất công trình</t>
  </si>
  <si>
    <t>Thủy lực công trình</t>
  </si>
  <si>
    <t>Thủy văn công trình</t>
  </si>
  <si>
    <t>Sức bền - Kết cấu</t>
  </si>
  <si>
    <t>Thủy lực</t>
  </si>
  <si>
    <t>Thủy văn và tài nguyên nước</t>
  </si>
  <si>
    <t>Cơ học đất</t>
  </si>
  <si>
    <t>Phân tích ứng suất</t>
  </si>
  <si>
    <t>Động lực học công trình</t>
  </si>
  <si>
    <t>Hà Nội 47C</t>
  </si>
  <si>
    <t>Sài Gòn 22C</t>
  </si>
  <si>
    <t>Hà Tĩnh 2C</t>
  </si>
  <si>
    <t>Nam Định 6C</t>
  </si>
  <si>
    <t>Hóa học</t>
  </si>
  <si>
    <t>Trà Vinh 1CTN</t>
  </si>
  <si>
    <t>Toán V (Xác suất thống kê)</t>
  </si>
  <si>
    <t>Vật lý II</t>
  </si>
  <si>
    <t>Hóa đại cương I</t>
  </si>
  <si>
    <t>Cơ học cơ sở I</t>
  </si>
  <si>
    <t>Cơ học cơ sở II</t>
  </si>
  <si>
    <t xml:space="preserve">Đồ hoạ kỹ thuật </t>
  </si>
  <si>
    <t>Toán học</t>
  </si>
  <si>
    <t>Vật lý</t>
  </si>
  <si>
    <t>Cơ học kỹ thuật</t>
  </si>
  <si>
    <t>Đồ hoạ kỹ thuật</t>
  </si>
  <si>
    <t>Sức bền vật liệu I</t>
  </si>
  <si>
    <t xml:space="preserve">Cơ học chất lỏng </t>
  </si>
  <si>
    <t>Trắc địa</t>
  </si>
  <si>
    <t>Thực tập trắc địa</t>
  </si>
  <si>
    <t>Vật liệu xây dựng</t>
  </si>
  <si>
    <t>Phủ lý 2C</t>
  </si>
  <si>
    <t>Hội An 13C</t>
  </si>
  <si>
    <t>QLXD</t>
  </si>
  <si>
    <t>Kiến trúc công trình</t>
  </si>
  <si>
    <t>Thái Nguyên 3QLXD</t>
  </si>
  <si>
    <t>Hà Nội 49C</t>
  </si>
  <si>
    <t>Đắclắc 3C</t>
  </si>
  <si>
    <t>Đầu</t>
  </si>
  <si>
    <t>BỘ NÔNG NGHIỆP &amp; PHÁT TRIỂN NÔNG THÔN</t>
  </si>
  <si>
    <t>Tuần thứ</t>
  </si>
  <si>
    <t>STT</t>
  </si>
  <si>
    <t>Hệ ĐT</t>
  </si>
  <si>
    <t>Số SV</t>
  </si>
  <si>
    <t>#</t>
  </si>
  <si>
    <t>*</t>
  </si>
  <si>
    <t>H1</t>
  </si>
  <si>
    <t>H2</t>
  </si>
  <si>
    <t>CH23-Đợt 1-CS2</t>
  </si>
  <si>
    <t>CHẤM VÀ BẢO VỆ TỐT NGHIỆP</t>
  </si>
  <si>
    <t>CHẤM, BẢO VỆ TỐT NGHIỆP</t>
  </si>
  <si>
    <t xml:space="preserve"> ĐẠI HỌC HỆ VLVH
(NĂM THỨ 5)</t>
  </si>
  <si>
    <t>NGHỈ HÈ</t>
  </si>
  <si>
    <t>(h+t)
CTS&amp;BB</t>
  </si>
  <si>
    <t>(h+t)
Nền móng</t>
  </si>
  <si>
    <t>(h+t) (LT+ĐA)
KT&amp;TCXD</t>
  </si>
  <si>
    <t xml:space="preserve"> ĐẠI HỌC HỆ VLVH
(NĂM THỨ 3)</t>
  </si>
  <si>
    <t>(h+t)
Địa chất công trình</t>
  </si>
  <si>
    <t>(h+t)
Cơ học đất</t>
  </si>
  <si>
    <t>(h+t)
Toán V</t>
  </si>
  <si>
    <t>(h+t)
Vật lý II</t>
  </si>
  <si>
    <t>Thi
CHCS II</t>
  </si>
  <si>
    <t>(h+t)
Vật liệu xây dựng</t>
  </si>
  <si>
    <t>(h+t)
Cơ học chất lỏng</t>
  </si>
  <si>
    <t>QS</t>
  </si>
  <si>
    <t>Lao Động</t>
  </si>
  <si>
    <t>Tổng số sinh viên trong toàn trường</t>
  </si>
  <si>
    <t>Học + thi;</t>
  </si>
  <si>
    <t>Học + thi + thực tập;</t>
  </si>
  <si>
    <t>HIỆU TRƯỞNG</t>
  </si>
  <si>
    <t>Ninh Thuận 23C</t>
  </si>
  <si>
    <t>Thi lại
HK5 - L2</t>
  </si>
  <si>
    <t>Thi lại
HK4 - L2</t>
  </si>
  <si>
    <t>Thi lại
HK2 - L2</t>
  </si>
  <si>
    <t>Thi lại
HK3 - L2</t>
  </si>
  <si>
    <t>Xét giao TN</t>
  </si>
  <si>
    <t>&lt;======ĐĂNG KÝ NGUYỆN VỌNG, ĐĂNG KÝ HỌC=====&gt;</t>
  </si>
  <si>
    <t>HỌC KỲ HÈ</t>
  </si>
  <si>
    <t>Bảo vệ luận văn</t>
  </si>
  <si>
    <t>Giao đề tài LV</t>
  </si>
  <si>
    <t>Thực tập ngành</t>
  </si>
  <si>
    <t>&lt;=ĐĂNG KÝ NGUYỆN VỌNG, ĐĂNG KÝ HỌC=&gt;</t>
  </si>
  <si>
    <t>QS:</t>
  </si>
  <si>
    <t>Học quân sự;</t>
  </si>
  <si>
    <t>H1:</t>
  </si>
  <si>
    <t>Học kỳ 1;</t>
  </si>
  <si>
    <t>H2:</t>
  </si>
  <si>
    <t>Học kỳ 2;</t>
  </si>
  <si>
    <t>H1 + #</t>
  </si>
  <si>
    <t>Chấm và BVTN</t>
  </si>
  <si>
    <t>(h+t)
ĐTM</t>
  </si>
  <si>
    <t>(h+t)
NMKTXDCTCĐ</t>
  </si>
  <si>
    <t>(h+t)
GT&amp;CSTKCTT</t>
  </si>
  <si>
    <t>(h+t) (LT+ĐA)
Đập &amp; HC</t>
  </si>
  <si>
    <t>(h+t)
Thủy điện</t>
  </si>
  <si>
    <t>(h+t)
MB&amp;TB</t>
  </si>
  <si>
    <t>Tiền Giang 2C</t>
  </si>
  <si>
    <t>Vĩnh Phúc 3C</t>
  </si>
  <si>
    <t>Học
Toán V</t>
  </si>
  <si>
    <t>Thi
Toán V</t>
  </si>
  <si>
    <t>Học
Vật lý II</t>
  </si>
  <si>
    <t>Học
VLXD</t>
  </si>
  <si>
    <t>Học
CHCL</t>
  </si>
  <si>
    <t>Học
Trắc địa</t>
  </si>
  <si>
    <t>TT
Trắc địa</t>
  </si>
  <si>
    <t>Thực tập cán bộ kỹ thuật trong kỹ thuật công trình</t>
  </si>
  <si>
    <t>Đánh giá tác động môi trường</t>
  </si>
  <si>
    <t>Quản lý môi trường</t>
  </si>
  <si>
    <t xml:space="preserve"> ĐẠI HỌC HỆ VLVH
(NĂM THỨ 4)</t>
  </si>
  <si>
    <t>Thi lại
HK6 - L2</t>
  </si>
  <si>
    <t>Thi lại
HK7 - L1</t>
  </si>
  <si>
    <t>Thi lại
HK7 - L2</t>
  </si>
  <si>
    <t>Thi lại
HK8 - L1</t>
  </si>
  <si>
    <t>Thực hiện HPTN:</t>
  </si>
  <si>
    <t>Kỹ thuật sông và quản lý thiên tai</t>
  </si>
  <si>
    <t>Học
ĐCCT</t>
  </si>
  <si>
    <t>Thi
ĐCCT</t>
  </si>
  <si>
    <t>Thi
VLXD</t>
  </si>
  <si>
    <t>Học
THƯD</t>
  </si>
  <si>
    <t>Thi
THƯD</t>
  </si>
  <si>
    <t>Học
KTĐ</t>
  </si>
  <si>
    <t>Thi
KTĐ</t>
  </si>
  <si>
    <t>Thi lại
HK5 - L1</t>
  </si>
  <si>
    <t>Học
CTN</t>
  </si>
  <si>
    <t>Thi
CTN</t>
  </si>
  <si>
    <t>Học
KTĐTXD</t>
  </si>
  <si>
    <t>Thi
KTĐTXD</t>
  </si>
  <si>
    <t>Thi
Vật lý II</t>
  </si>
  <si>
    <t>Ninh Thuận 24C</t>
  </si>
  <si>
    <t>Thanh Hóa 7C</t>
  </si>
  <si>
    <t>Kỹ thuật điện</t>
  </si>
  <si>
    <t>(h+t)
KTXD I</t>
  </si>
  <si>
    <t>Tin học ứng dụng trong quản lý xây dựng</t>
  </si>
  <si>
    <t>Kinh tế đầu tư xây dựng</t>
  </si>
  <si>
    <t>CHUẨN
ĐẦU RA</t>
  </si>
  <si>
    <t>CH23-Đợt 1-HN</t>
  </si>
  <si>
    <t>CH 23 - Đợt 2-HN</t>
  </si>
  <si>
    <t>CH 23 - Đợt 2-CS2</t>
  </si>
  <si>
    <t>CH 24 - Đợt 1-HN</t>
  </si>
  <si>
    <t>TS:</t>
  </si>
  <si>
    <t>Tuyển sinh</t>
  </si>
  <si>
    <t>Xét tuyển NCS</t>
  </si>
  <si>
    <t>CAO HỌC</t>
  </si>
  <si>
    <t>Báo cáo kết quả và tiến độ LATS</t>
  </si>
  <si>
    <t>NGHIÊN
CỨU SINH</t>
  </si>
  <si>
    <t>Ghi chú:</t>
  </si>
  <si>
    <t>Thi</t>
  </si>
  <si>
    <t>học + thi</t>
  </si>
  <si>
    <t>thực tập</t>
  </si>
  <si>
    <t>Bộ môn phụ trách</t>
  </si>
  <si>
    <t>Số
TC</t>
  </si>
  <si>
    <t>HK</t>
  </si>
  <si>
    <t>Thuộc tính</t>
  </si>
  <si>
    <t>Thái Nguyên 4C</t>
  </si>
  <si>
    <t>Phủ Lý 3C</t>
  </si>
  <si>
    <t>Thi lại
HK3 - L1</t>
  </si>
  <si>
    <t>HỌC KỲ HÈ 2015 - 2016</t>
  </si>
  <si>
    <t xml:space="preserve"> ĐHCQ, CTTT K54
(NĂM THỨ 5)</t>
  </si>
  <si>
    <t>Xét giao TN
Đợt 1</t>
  </si>
  <si>
    <t xml:space="preserve"> ĐHCQ, CTTT K55
(NĂM THỨ 4)</t>
  </si>
  <si>
    <t>Xét giao tốt nghiệp
Đợt 2</t>
  </si>
  <si>
    <t>HỌC KỲ HÈ
05/06/2017 - 09/07/2017</t>
  </si>
  <si>
    <t>HỌC KỲ HÈ
17/07/2017 - 27/08/2017</t>
  </si>
  <si>
    <t>LỄ TN VÀ THỦ TỤC RA TRƯỜNG (ĐỢT 2)</t>
  </si>
  <si>
    <t xml:space="preserve"> ĐHCQ, CTTT, LT, K58
(NĂM THỨ 1)</t>
  </si>
  <si>
    <t>Từ ngày</t>
  </si>
  <si>
    <t>Đến ngày</t>
  </si>
  <si>
    <t>Tuần BĐ</t>
  </si>
  <si>
    <t>Tuần KT</t>
  </si>
  <si>
    <t>HỌC KỲ HÈ
11/07/2017 - 27/08/2017</t>
  </si>
  <si>
    <t>&lt;======HỌC KỲ HÈ NĂM HỌC 2015-2016=====&gt;</t>
  </si>
  <si>
    <t>&lt;==================HỌC KỲ SONG SONG HỌC KỲ I===================&gt;</t>
  </si>
  <si>
    <t>&lt;=================================HỌC KỲ SONG SONG HỌC KỲ II=================================&gt;</t>
  </si>
  <si>
    <t>H+T</t>
  </si>
  <si>
    <t>Báo cáo (đợt 4 năm 2016)</t>
  </si>
  <si>
    <t>Nộp BC
(đợt 3-2016)</t>
  </si>
  <si>
    <t>Nộp BC
(đợt 4-2016)</t>
  </si>
  <si>
    <t>Nộp BC
(đợt 1-2017)</t>
  </si>
  <si>
    <t>Báo cáo (đợt 2-2017)</t>
  </si>
  <si>
    <t>Nộp BC
(đợt 2-2017)</t>
  </si>
  <si>
    <t>NGHỈ TẾT NGUYÊN ĐÁN ĐINH DẬU TẠI HÀ NỘI TỪ 16/01/2017 ĐẾN 05/02/2017 (TỨC NGÀY 19/12 NĂM BÍNH THÂN ĐẾN NGÀY 09/01 NĂM ĐINH DẬU);
TẠI CƠ SỞ 2 VÀ VIỆN MIỀN TRUNG TỪ 16/01/2017 ĐẾN 12/02/2017 (TỨC 19/12 NĂM BÍNH THÂN ĐẾN NGÀY 16/01 NĂM ĐINH DẬU)</t>
  </si>
  <si>
    <t>Thi lại
HK8 - L2</t>
  </si>
  <si>
    <t>(h+t) (LT+ĐA)
Xử lý nước thải</t>
  </si>
  <si>
    <t>(h+t)
QLKTCTCTN</t>
  </si>
  <si>
    <t>(h+t)
CN&amp;VSMTNT</t>
  </si>
  <si>
    <t>(h+t)
KTNướcN</t>
  </si>
  <si>
    <t>Thi lại
HK9 - L1</t>
  </si>
  <si>
    <t>Thi lại
HK9 - L2</t>
  </si>
  <si>
    <t>(h+t)
THƯD</t>
  </si>
  <si>
    <t>(h+t) (LT+ĐA)
CTNBTCT</t>
  </si>
  <si>
    <t>(h+t) (LT+ĐA)
CTTHTTL</t>
  </si>
  <si>
    <t>(h+t)
TKĐ&amp;CTBVB</t>
  </si>
  <si>
    <t>(h+t)
Auto Cad</t>
  </si>
  <si>
    <t>(h+t)
Thực tập CBKTTKTCT</t>
  </si>
  <si>
    <t>(h+t) (LT+ĐA)
DDTC&amp;CTHM</t>
  </si>
  <si>
    <t>Thi HK9</t>
  </si>
  <si>
    <t>(h+t)
KTCT</t>
  </si>
  <si>
    <t>Học
Nền móng</t>
  </si>
  <si>
    <t>Học
ĐA Nền móng</t>
  </si>
  <si>
    <t>Học
GT&amp;CSTKCTT</t>
  </si>
  <si>
    <t>Thi
GT&amp;CSTKCTT</t>
  </si>
  <si>
    <t>Học
TKTDN</t>
  </si>
  <si>
    <t>Thi
TKTDN</t>
  </si>
  <si>
    <t>Học
HĐ&amp;ĐT</t>
  </si>
  <si>
    <t>Thi
HĐ&amp;ĐT</t>
  </si>
  <si>
    <t>Học
MXD</t>
  </si>
  <si>
    <t>Thi
MXD</t>
  </si>
  <si>
    <t>Học
CTTHTTL</t>
  </si>
  <si>
    <t>Thi
CTTHTTL</t>
  </si>
  <si>
    <t>Học
ĐMĐGDT</t>
  </si>
  <si>
    <t>Học
ĐA ĐMĐGDT</t>
  </si>
  <si>
    <t>Thi Nền móng (LT+ĐA)</t>
  </si>
  <si>
    <t>Thi ĐMĐGDT
(LT+ĐA)</t>
  </si>
  <si>
    <t>Học
Thi công 1</t>
  </si>
  <si>
    <t>Thi
Thi công 1</t>
  </si>
  <si>
    <t>Thi
SBVL2</t>
  </si>
  <si>
    <t>Thi HK5</t>
  </si>
  <si>
    <t>(h+t)
Cơ học kết cấu</t>
  </si>
  <si>
    <t>(h+t)
Thủy lực công trình</t>
  </si>
  <si>
    <t>(h+t)
Thủy văn công trình</t>
  </si>
  <si>
    <t>Học
CHKC</t>
  </si>
  <si>
    <t>Thi
CHKC</t>
  </si>
  <si>
    <t>Học
TLCT</t>
  </si>
  <si>
    <t>Thi
TLCT</t>
  </si>
  <si>
    <t>Học
TVCT</t>
  </si>
  <si>
    <t>Thi
TVCT</t>
  </si>
  <si>
    <t>(h+t)
PTUS+ĐLHCT</t>
  </si>
  <si>
    <t>(h+t)
KCBTCT (LT+ĐA)</t>
  </si>
  <si>
    <t>(h+t)
KCT (LT+ĐA)</t>
  </si>
  <si>
    <t>Học
PTUS</t>
  </si>
  <si>
    <t>Học
ĐLHCT</t>
  </si>
  <si>
    <t>Học
KCBTCT</t>
  </si>
  <si>
    <t>Học
ĐA KCBTCT</t>
  </si>
  <si>
    <t>Thi
KCBTCT (LT+ĐA)</t>
  </si>
  <si>
    <t>Học
KCT</t>
  </si>
  <si>
    <t>Học
ĐA KCT</t>
  </si>
  <si>
    <t>Thi
KCT (LT+ĐA)</t>
  </si>
  <si>
    <t>Học
CHĐ</t>
  </si>
  <si>
    <t>Thi
CHĐ</t>
  </si>
  <si>
    <t>Học
CHCH I</t>
  </si>
  <si>
    <t>Thi
CHCS I</t>
  </si>
  <si>
    <t>Học
ĐHKT</t>
  </si>
  <si>
    <t>Thi
ĐHKT</t>
  </si>
  <si>
    <t>(h+t)
Đồ họa kỹ thuật</t>
  </si>
  <si>
    <t>(h+t)
Hóa ĐC I</t>
  </si>
  <si>
    <t>Học
CHCH II</t>
  </si>
  <si>
    <t>Học
SBVL I</t>
  </si>
  <si>
    <t>Thi
SBVL I</t>
  </si>
  <si>
    <t>Thi
CHCL</t>
  </si>
  <si>
    <t>Thi
Trắc địa</t>
  </si>
  <si>
    <t>Thi lại
HK4 - L1</t>
  </si>
  <si>
    <t>(h+t)
Trắc địa (LT+TT)</t>
  </si>
  <si>
    <t>TS</t>
  </si>
  <si>
    <t>NHẬP HỌC</t>
  </si>
  <si>
    <t>(h+t)
Cơ học cơ sở I</t>
  </si>
  <si>
    <t>(h+t)
Cơ học cơ sở II</t>
  </si>
  <si>
    <t>Đăng ký thi</t>
  </si>
  <si>
    <t>- Lớp Thái Nguyên 3QLXD, Thái Nguyên 4C, Phủ Lý 3C và Vĩnh Phúc 3C (Hệ VLVH) học vào buổi Chiều Thứ 6 và cả ngày Thứ Bảy, Chủ Nhật hàng tuần</t>
  </si>
  <si>
    <t>Dẫn dòng thi công và công tác hố móng</t>
  </si>
  <si>
    <t>Đồ án dẫn dòng thi công và công tác hố móng</t>
  </si>
  <si>
    <t>Tin học ứng dụng trong cấp thoát nước</t>
  </si>
  <si>
    <t>Cấp thoát nước bên trong công trình</t>
  </si>
  <si>
    <t>Đồ án cấp thoát nước bên trong công trình</t>
  </si>
  <si>
    <t>Kinh tế xây dựng</t>
  </si>
  <si>
    <t>Đồ án nền móng</t>
  </si>
  <si>
    <t>Thống kê trong doanh nghiệp xây dựng</t>
  </si>
  <si>
    <t>Hợp đồng và đấu thầu xây dựng</t>
  </si>
  <si>
    <t>Máy xây dựng</t>
  </si>
  <si>
    <t>Định mức - Đơn giá - Dự toán</t>
  </si>
  <si>
    <t>Đồ án Định mức - Đơn giá - Dự toán</t>
  </si>
  <si>
    <t>Thi công 1</t>
  </si>
  <si>
    <t>CH 23 - VĐTKHUDMT</t>
  </si>
  <si>
    <t>CH 24 - Đợt 1-CS2/VĐTKHUDMT</t>
  </si>
  <si>
    <t>CH 24 - Đợt 2-HN</t>
  </si>
  <si>
    <t>CH 24 - Đợt 2-CS2/VĐTKHUDMT</t>
  </si>
  <si>
    <t>CH 25 - Đợt 1-HN</t>
  </si>
  <si>
    <t>CH 25 - Đợt 1-CS2/VĐTKHUDMT</t>
  </si>
  <si>
    <t>Nộp đề cương LV</t>
  </si>
  <si>
    <t>Xét giao đề tài LV</t>
  </si>
  <si>
    <t>Giao đề tài</t>
  </si>
  <si>
    <t>Tổ chức
hội thảo</t>
  </si>
  <si>
    <t>Nộp LV</t>
  </si>
  <si>
    <t>Khoa đề xuất hội đồng
chấm luận văn</t>
  </si>
  <si>
    <t>BVLV tại
 Hà Nội</t>
  </si>
  <si>
    <t>BVLV tại
CS2</t>
  </si>
  <si>
    <t>Hà Nội
05/11</t>
  </si>
  <si>
    <t>Cơ sở 2
11/11</t>
  </si>
  <si>
    <t>Hà Nội
03/06</t>
  </si>
  <si>
    <t>Cơ sở 2
09/06</t>
  </si>
  <si>
    <t xml:space="preserve">Đồ họa kỹ thuật </t>
  </si>
  <si>
    <t>Phát hành QĐ hội đồng
chấm LV</t>
  </si>
  <si>
    <t>Ninh Thuận 22C</t>
  </si>
  <si>
    <t>Thuận Hải 21C</t>
  </si>
  <si>
    <t>#:</t>
  </si>
  <si>
    <t>01/08/2016</t>
  </si>
  <si>
    <t>07/08/2016</t>
  </si>
  <si>
    <t>08/08/2016</t>
  </si>
  <si>
    <t>14/08/2016</t>
  </si>
  <si>
    <t>15/08/2016</t>
  </si>
  <si>
    <t>21/08/2016</t>
  </si>
  <si>
    <t>22/08/1016</t>
  </si>
  <si>
    <t>28/08/2016</t>
  </si>
  <si>
    <t>29/08/2016</t>
  </si>
  <si>
    <t>04/09/2016</t>
  </si>
  <si>
    <t>05/09/2016</t>
  </si>
  <si>
    <t>11/09/2016</t>
  </si>
  <si>
    <t>12/09/2016</t>
  </si>
  <si>
    <t>18/09/2016</t>
  </si>
  <si>
    <t>19/09/2016</t>
  </si>
  <si>
    <t>25/09/2016</t>
  </si>
  <si>
    <t>26/09/2016</t>
  </si>
  <si>
    <t>02/10/2016</t>
  </si>
  <si>
    <t>03/10/2016</t>
  </si>
  <si>
    <t>09/10/2016</t>
  </si>
  <si>
    <t>10/10/2016</t>
  </si>
  <si>
    <t>16/10/2016</t>
  </si>
  <si>
    <t>17/10/2016</t>
  </si>
  <si>
    <t>23/10/2016</t>
  </si>
  <si>
    <t>24/10/2016</t>
  </si>
  <si>
    <t>30/10/2016</t>
  </si>
  <si>
    <t>31/10/2016</t>
  </si>
  <si>
    <t>06/11/2016</t>
  </si>
  <si>
    <t>07/11/2016</t>
  </si>
  <si>
    <t>13/11/2016</t>
  </si>
  <si>
    <t>14/11/2016</t>
  </si>
  <si>
    <t>20/11/2016</t>
  </si>
  <si>
    <t>21/11/2016</t>
  </si>
  <si>
    <t>27/11/2016</t>
  </si>
  <si>
    <t>28/11/2016</t>
  </si>
  <si>
    <t>04/12/2016</t>
  </si>
  <si>
    <t>05/12/2016</t>
  </si>
  <si>
    <t>11/12/2016</t>
  </si>
  <si>
    <t>12/12/2016</t>
  </si>
  <si>
    <t>18/11/2016</t>
  </si>
  <si>
    <t>19/12/2016</t>
  </si>
  <si>
    <t>25/12/2016</t>
  </si>
  <si>
    <t>26/12/2016</t>
  </si>
  <si>
    <t>01/01/2017</t>
  </si>
  <si>
    <t>02/01/2017</t>
  </si>
  <si>
    <t>08/01/2017</t>
  </si>
  <si>
    <t>09/01/2017</t>
  </si>
  <si>
    <t>15/01/2017</t>
  </si>
  <si>
    <t>16/01/2017</t>
  </si>
  <si>
    <t>22/01/2017</t>
  </si>
  <si>
    <t>23/01/2017</t>
  </si>
  <si>
    <t>29/01/2017</t>
  </si>
  <si>
    <t>30/01/2017</t>
  </si>
  <si>
    <t>05/02/2017</t>
  </si>
  <si>
    <t>06/02/2017</t>
  </si>
  <si>
    <t>12/02/2017</t>
  </si>
  <si>
    <t>13/02/2017</t>
  </si>
  <si>
    <t>19/02/2017</t>
  </si>
  <si>
    <t>20/02/2017</t>
  </si>
  <si>
    <t>26/02/2017</t>
  </si>
  <si>
    <t>27/02/2017</t>
  </si>
  <si>
    <t>05/03/2017</t>
  </si>
  <si>
    <t>06/03/2017</t>
  </si>
  <si>
    <t>12/03/2017</t>
  </si>
  <si>
    <t>13/03/2017</t>
  </si>
  <si>
    <t>19/03/2017</t>
  </si>
  <si>
    <t>20/03/2017</t>
  </si>
  <si>
    <t>26/03/2017</t>
  </si>
  <si>
    <t>27/03/2017</t>
  </si>
  <si>
    <t>02/04/2017</t>
  </si>
  <si>
    <t>03/04/2017</t>
  </si>
  <si>
    <t>09/04/2017</t>
  </si>
  <si>
    <t>10/04/2017</t>
  </si>
  <si>
    <t>16/04/2017</t>
  </si>
  <si>
    <t>17/04/2017</t>
  </si>
  <si>
    <t>23/04/2017</t>
  </si>
  <si>
    <t>24/04/2017</t>
  </si>
  <si>
    <t>30/04/2017</t>
  </si>
  <si>
    <t>01/05/2017</t>
  </si>
  <si>
    <t>07/05/2017</t>
  </si>
  <si>
    <t>08/05/2017</t>
  </si>
  <si>
    <t>14/05/2017</t>
  </si>
  <si>
    <t>15/05/2017</t>
  </si>
  <si>
    <t>21/05/2017</t>
  </si>
  <si>
    <t>22/05/2017</t>
  </si>
  <si>
    <t>28/05/2017</t>
  </si>
  <si>
    <t>29/05/2017</t>
  </si>
  <si>
    <t>04/06/2017</t>
  </si>
  <si>
    <t>05/06/2017</t>
  </si>
  <si>
    <t>11/06/2017</t>
  </si>
  <si>
    <t>12/06/2017</t>
  </si>
  <si>
    <t>18/06/2017</t>
  </si>
  <si>
    <t>19/06/2017</t>
  </si>
  <si>
    <t>25/06/2017</t>
  </si>
  <si>
    <t>26/06/2017</t>
  </si>
  <si>
    <t>02/07/2017</t>
  </si>
  <si>
    <t>03/07/2017</t>
  </si>
  <si>
    <t>09/07/2017</t>
  </si>
  <si>
    <t>10/07/2017</t>
  </si>
  <si>
    <t>16/07/2017</t>
  </si>
  <si>
    <t>17/07/2017</t>
  </si>
  <si>
    <t>23/07/2017</t>
  </si>
  <si>
    <t>24/07/2017</t>
  </si>
  <si>
    <t>30/07/2017</t>
  </si>
  <si>
    <t>05/08/2016</t>
  </si>
  <si>
    <t>12/08/2016</t>
  </si>
  <si>
    <t>19/08/2016</t>
  </si>
  <si>
    <t>26/08/2016</t>
  </si>
  <si>
    <t>02/09/2016</t>
  </si>
  <si>
    <t>09/09/2016</t>
  </si>
  <si>
    <t>16/09/2016</t>
  </si>
  <si>
    <t>23/09/2016</t>
  </si>
  <si>
    <t>30/09/2016</t>
  </si>
  <si>
    <t>07/10/2016</t>
  </si>
  <si>
    <t>14/10/2016</t>
  </si>
  <si>
    <t>21/10/2016</t>
  </si>
  <si>
    <t>28/10/2016</t>
  </si>
  <si>
    <t>04/11/2016</t>
  </si>
  <si>
    <t>11/11/2016</t>
  </si>
  <si>
    <t>25/11/2016</t>
  </si>
  <si>
    <t>02/12/2016</t>
  </si>
  <si>
    <t>09/12/2016</t>
  </si>
  <si>
    <t>16/12/2016</t>
  </si>
  <si>
    <t>18/12/2016</t>
  </si>
  <si>
    <t>30/12/2016</t>
  </si>
  <si>
    <t>06/01/2017</t>
  </si>
  <si>
    <t>13/01/2017</t>
  </si>
  <si>
    <t>20/01/2017</t>
  </si>
  <si>
    <t>27/01/2017</t>
  </si>
  <si>
    <t>03/02/2017</t>
  </si>
  <si>
    <t>10/02/2017</t>
  </si>
  <si>
    <t>17/02/2017</t>
  </si>
  <si>
    <t>24/02/2017</t>
  </si>
  <si>
    <t>03/03/2017</t>
  </si>
  <si>
    <t>10/03/2017</t>
  </si>
  <si>
    <t>17/03/2017</t>
  </si>
  <si>
    <t>24/03/2017</t>
  </si>
  <si>
    <t>31/03/2017</t>
  </si>
  <si>
    <t>07/04/2017</t>
  </si>
  <si>
    <t>14/04/2017</t>
  </si>
  <si>
    <t>21/04/2017</t>
  </si>
  <si>
    <t>28/04/2017</t>
  </si>
  <si>
    <t>05/05/2017</t>
  </si>
  <si>
    <t>12/05/2017</t>
  </si>
  <si>
    <t>19/05/2017</t>
  </si>
  <si>
    <t>26/05/2017</t>
  </si>
  <si>
    <t>02/06/2017</t>
  </si>
  <si>
    <t>09/06/2017</t>
  </si>
  <si>
    <t>16/06/2017</t>
  </si>
  <si>
    <t>23/06/2017</t>
  </si>
  <si>
    <t>30/06/2017</t>
  </si>
  <si>
    <t>07/07/2017</t>
  </si>
  <si>
    <t>14/07/2017</t>
  </si>
  <si>
    <t>21/07/2017</t>
  </si>
  <si>
    <t>28/07/2017</t>
  </si>
  <si>
    <t>23/12/2016</t>
  </si>
  <si>
    <t>Thi PTUS,
ĐLHCT</t>
  </si>
  <si>
    <t>BÁO GIẢNG NĂM HỌC 2016 - 2017 HỆ VỪA LÀM VỪA HỌC (THEO BỘ MÔN)</t>
  </si>
  <si>
    <t>BÁO GIẢNG NĂM HỌC 2016 - 2017 HỆ VỪA LÀM VỪA HỌC (THEO LỚP)</t>
  </si>
  <si>
    <t>NHẬP HỌC
 VÀ TUẦN GDCD ĐẦU KHÓA</t>
  </si>
  <si>
    <t>NHẬP HỌC VÀ TUẦN GDCD ĐẦU KHÓA</t>
  </si>
  <si>
    <t>Thi lại
HK6 - L1</t>
  </si>
  <si>
    <t>- Ký hiệu viết tắt:</t>
  </si>
  <si>
    <t>58NH</t>
  </si>
  <si>
    <t>Thi lại HK6 - L2
(h+t) ĐTM</t>
  </si>
  <si>
    <t>(h+t) Sức bền vật liệu I</t>
  </si>
  <si>
    <t>- Tùy theo tình hình thực tế, tại học kỳ II sinh viên các lớp K58 CTTT có thể kéo dài thời gian học Tiếng Anh đến hết tháng 08/2017.</t>
  </si>
  <si>
    <t xml:space="preserve"> h+t:</t>
  </si>
  <si>
    <t>(h+t+tt):</t>
  </si>
  <si>
    <t>Học 80&amp; (CTTHTTL (LT+ĐA), DDTC&amp;CTHM (LT+ĐA),TKĐ&amp;CTBVB, AutoCad)</t>
  </si>
  <si>
    <t>(h+t) Thực tập CBKTTKTCT</t>
  </si>
  <si>
    <t>GS.TS NGUYỄN QUANG KIM</t>
  </si>
  <si>
    <t>Khai giảng và trao bằng</t>
  </si>
  <si>
    <r>
      <t xml:space="preserve">H1
</t>
    </r>
    <r>
      <rPr>
        <sz val="14"/>
        <color indexed="10"/>
        <rFont val="Times New Roman"/>
        <family val="1"/>
      </rPr>
      <t>Xét giao TN</t>
    </r>
  </si>
  <si>
    <r>
      <t xml:space="preserve">*
</t>
    </r>
    <r>
      <rPr>
        <sz val="14"/>
        <color indexed="12"/>
        <rFont val="Times New Roman"/>
        <family val="1"/>
      </rPr>
      <t>BVTN</t>
    </r>
  </si>
  <si>
    <r>
      <t xml:space="preserve">Học 80% (Cơ học kết cấu, Địa chất công trình, Thủy lực công trình, Thủy văn công trình)
</t>
    </r>
    <r>
      <rPr>
        <b/>
        <sz val="14"/>
        <color indexed="10"/>
        <rFont val="Times New Roman"/>
        <family val="1"/>
      </rPr>
      <t>Thi lại HK4 lần 2 tại tuần 9 (26/09-02/10/2016)</t>
    </r>
  </si>
  <si>
    <r>
      <t>Học 80% (Cơ học đất, Phân tích ứng suất, Động lực học CT, Kết cấu BTCT (LT+ĐA)</t>
    </r>
    <r>
      <rPr>
        <sz val="14"/>
        <color indexed="10"/>
        <rFont val="Times New Roman"/>
        <family val="1"/>
      </rPr>
      <t xml:space="preserve">, </t>
    </r>
    <r>
      <rPr>
        <sz val="14"/>
        <rFont val="Times New Roman"/>
        <family val="1"/>
      </rPr>
      <t>Kết cấu thép (LT+ĐA))</t>
    </r>
  </si>
  <si>
    <r>
      <rPr>
        <b/>
        <sz val="14"/>
        <rFont val="Times New Roman"/>
        <family val="1"/>
      </rPr>
      <t>LIÊN THÔNG</t>
    </r>
    <r>
      <rPr>
        <sz val="14"/>
        <rFont val="Times New Roman"/>
        <family val="1"/>
      </rPr>
      <t>: C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</si>
  <si>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K, KT, QT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</si>
  <si>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C, CT, GT, N, HP, CTN, Đ, M, V, MT, B, QLXD, TĐBĐ, KTĐ, TH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</si>
  <si>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C, CT, N, HP, CTN, Đ, M, V, MT, B, QLXD, TH, KTĐ, TĐBĐ</t>
    </r>
  </si>
  <si>
    <r>
      <rPr>
        <b/>
        <sz val="14"/>
        <rFont val="Times New Roman"/>
        <family val="1"/>
      </rPr>
      <t xml:space="preserve">CTTT:  </t>
    </r>
    <r>
      <rPr>
        <sz val="14"/>
        <rFont val="Times New Roman"/>
        <family val="1"/>
      </rPr>
      <t>NKN, CNK</t>
    </r>
  </si>
  <si>
    <r>
      <rPr>
        <b/>
        <sz val="14"/>
        <rFont val="Times New Roman"/>
        <family val="1"/>
      </rPr>
      <t xml:space="preserve">CTTT: </t>
    </r>
    <r>
      <rPr>
        <sz val="14"/>
        <rFont val="Times New Roman"/>
        <family val="1"/>
      </rPr>
      <t>NKN, CNK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</si>
  <si>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C, CX, CT, GT, N, H, CTN, Đ, M, V, MT, B, QLXD, TĐBĐ, TH, KTĐ, K, KT, QT</t>
    </r>
  </si>
  <si>
    <r>
      <rPr>
        <b/>
        <sz val="14"/>
        <rFont val="Times New Roman"/>
        <family val="1"/>
      </rPr>
      <t>CAO ĐẲNG</t>
    </r>
    <r>
      <rPr>
        <sz val="14"/>
        <rFont val="Times New Roman"/>
        <family val="1"/>
      </rPr>
      <t>: CĐ-C</t>
    </r>
  </si>
  <si>
    <r>
      <rPr>
        <b/>
        <sz val="14"/>
        <color indexed="10"/>
        <rFont val="Times New Roman"/>
        <family val="1"/>
      </rPr>
      <t xml:space="preserve">ĐẠI HỌC (CS2): </t>
    </r>
    <r>
      <rPr>
        <sz val="14"/>
        <color indexed="10"/>
        <rFont val="Times New Roman"/>
        <family val="1"/>
      </rPr>
      <t>C, CT, N, CTN</t>
    </r>
  </si>
  <si>
    <r>
      <rPr>
        <b/>
        <sz val="14"/>
        <color indexed="10"/>
        <rFont val="Times New Roman"/>
        <family val="1"/>
      </rPr>
      <t xml:space="preserve">ĐẠI HỌC (CS2): </t>
    </r>
    <r>
      <rPr>
        <sz val="14"/>
        <color indexed="10"/>
        <rFont val="Times New Roman"/>
        <family val="1"/>
      </rPr>
      <t>C, CX, CT, GT, N, CTN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</si>
  <si>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C, CX, CT, GT, K, KT, QT, QLXD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</si>
  <si>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C, CTN, QLXD, KTĐ, TĐ-BĐ</t>
    </r>
  </si>
  <si>
    <t>Tiếng Anh B1 (Cao học)</t>
  </si>
  <si>
    <t>Tiếng Anh A2 (Đại học)</t>
  </si>
  <si>
    <t>HỌC KỲ SONG SONG, HỌC KỲ HÈ</t>
  </si>
  <si>
    <t>Kế hoạch học tập HPTS, HPBS</t>
  </si>
  <si>
    <r>
      <rPr>
        <b/>
        <sz val="14"/>
        <color indexed="10"/>
        <rFont val="Times New Roman"/>
        <family val="1"/>
      </rPr>
      <t xml:space="preserve">ĐẠI HỌC (CS2): </t>
    </r>
    <r>
      <rPr>
        <sz val="14"/>
        <color indexed="10"/>
        <rFont val="Times New Roman"/>
        <family val="1"/>
      </rPr>
      <t>C, N, CTN</t>
    </r>
  </si>
  <si>
    <r>
      <rPr>
        <b/>
        <sz val="14"/>
        <rFont val="Times New Roman"/>
        <family val="1"/>
      </rPr>
      <t xml:space="preserve">ĐẠI HỌC: </t>
    </r>
    <r>
      <rPr>
        <sz val="14"/>
        <rFont val="Times New Roman"/>
        <family val="1"/>
      </rPr>
      <t>N, H, CTN, KTĐ, M, V, MT, B, TĐBĐ, TH, TT, PM, HH</t>
    </r>
  </si>
  <si>
    <r>
      <rPr>
        <b/>
        <sz val="14"/>
        <rFont val="Times New Roman"/>
        <family val="1"/>
      </rPr>
      <t xml:space="preserve">LT: </t>
    </r>
    <r>
      <rPr>
        <sz val="14"/>
        <rFont val="Times New Roman"/>
        <family val="1"/>
      </rPr>
      <t>C, KT, QLXD, QT</t>
    </r>
  </si>
  <si>
    <r>
      <rPr>
        <sz val="14"/>
        <color indexed="10"/>
        <rFont val="Times New Roman"/>
        <family val="1"/>
      </rPr>
      <t>LỄ TN,
 RA TRƯỜNG
(ĐỢT 1)</t>
    </r>
    <r>
      <rPr>
        <sz val="14"/>
        <color indexed="48"/>
        <rFont val="Times New Roman"/>
        <family val="1"/>
      </rPr>
      <t xml:space="preserve">
#</t>
    </r>
  </si>
  <si>
    <r>
      <rPr>
        <sz val="14"/>
        <color indexed="10"/>
        <rFont val="Times New Roman"/>
        <family val="1"/>
      </rPr>
      <t xml:space="preserve">LỄ TN,
 RA TRƯỜNG
(ĐỢT 1)
</t>
    </r>
    <r>
      <rPr>
        <sz val="14"/>
        <color indexed="48"/>
        <rFont val="Times New Roman"/>
        <family val="1"/>
      </rPr>
      <t>#</t>
    </r>
  </si>
  <si>
    <t>LỄ TN, RA TRƯỜNG</t>
  </si>
  <si>
    <t>Lễ TN, ra trường</t>
  </si>
  <si>
    <t>ĐHCQ, CĐ, CTTT K56 (NĂM THỨ 3)</t>
  </si>
  <si>
    <t xml:space="preserve"> ĐHCQ, CTTT, LT K57 (NĂM THỨ 2)</t>
  </si>
  <si>
    <t xml:space="preserve"> ĐẠI HỌC VLVH (NĂM THỨ 2)</t>
  </si>
  <si>
    <r>
      <t xml:space="preserve"> ĐH VLVH
</t>
    </r>
    <r>
      <rPr>
        <b/>
        <sz val="12"/>
        <color indexed="17"/>
        <rFont val="Times New Roman"/>
        <family val="1"/>
      </rPr>
      <t>(NĂM THỨ 1)</t>
    </r>
  </si>
  <si>
    <t>TS Đợt 2
2016</t>
  </si>
  <si>
    <t>TS Đợt 1
2017</t>
  </si>
  <si>
    <t>p</t>
  </si>
  <si>
    <r>
      <t>- Các ngày nghỉ trong năm học 2016-2017:</t>
    </r>
    <r>
      <rPr>
        <b/>
        <sz val="14"/>
        <color indexed="10"/>
        <rFont val="Times New Roman"/>
        <family val="1"/>
      </rPr>
      <t xml:space="preserve"> Quốc khánh Việt Nam </t>
    </r>
    <r>
      <rPr>
        <b/>
        <sz val="14"/>
        <color indexed="30"/>
        <rFont val="Times New Roman"/>
        <family val="1"/>
      </rPr>
      <t>(02/09 - Thứ 6)</t>
    </r>
    <r>
      <rPr>
        <b/>
        <sz val="14"/>
        <color indexed="10"/>
        <rFont val="Times New Roman"/>
        <family val="1"/>
      </rPr>
      <t xml:space="preserve">; Hội nghị khoa học thường niên </t>
    </r>
    <r>
      <rPr>
        <b/>
        <sz val="14"/>
        <color indexed="30"/>
        <rFont val="Times New Roman"/>
        <family val="1"/>
      </rPr>
      <t>(17/11 - Thứ 5);</t>
    </r>
    <r>
      <rPr>
        <b/>
        <sz val="14"/>
        <color indexed="10"/>
        <rFont val="Times New Roman"/>
        <family val="1"/>
      </rPr>
      <t xml:space="preserve"> Nhà Giáo Việt Nam </t>
    </r>
    <r>
      <rPr>
        <b/>
        <sz val="14"/>
        <color indexed="30"/>
        <rFont val="Times New Roman"/>
        <family val="1"/>
      </rPr>
      <t>(20/11 - Chủ nhật, Tổ chức Mít tinh ngày 18/11 - Thứ 6)</t>
    </r>
    <r>
      <rPr>
        <b/>
        <sz val="14"/>
        <color indexed="10"/>
        <rFont val="Times New Roman"/>
        <family val="1"/>
      </rPr>
      <t xml:space="preserve">; Tết Dương lịch </t>
    </r>
    <r>
      <rPr>
        <b/>
        <sz val="14"/>
        <color indexed="30"/>
        <rFont val="Times New Roman"/>
        <family val="1"/>
      </rPr>
      <t>(01/01 - Chủ nhật), nghỉ bù vào Thứ 2 ngày 02/01</t>
    </r>
    <r>
      <rPr>
        <b/>
        <sz val="14"/>
        <color indexed="10"/>
        <rFont val="Times New Roman"/>
        <family val="1"/>
      </rPr>
      <t xml:space="preserve">; Giỗ tổ Hùng Vương 10/03 ÂL </t>
    </r>
    <r>
      <rPr>
        <b/>
        <sz val="14"/>
        <color indexed="30"/>
        <rFont val="Times New Roman"/>
        <family val="1"/>
      </rPr>
      <t>(06/04 - Thứ 5), nghỉ học cả thứ 6 ngày 07/04/2017</t>
    </r>
    <r>
      <rPr>
        <b/>
        <sz val="14"/>
        <color indexed="10"/>
        <rFont val="Times New Roman"/>
        <family val="1"/>
      </rPr>
      <t xml:space="preserve">; Giải phóng Miền nam </t>
    </r>
    <r>
      <rPr>
        <b/>
        <sz val="14"/>
        <color indexed="30"/>
        <rFont val="Times New Roman"/>
        <family val="1"/>
      </rPr>
      <t>(30/04 - Chủ nhật), nghỉ bù vào Thứ 3 ngày 02/05)</t>
    </r>
    <r>
      <rPr>
        <b/>
        <sz val="14"/>
        <color indexed="10"/>
        <rFont val="Times New Roman"/>
        <family val="1"/>
      </rPr>
      <t>; Quốc tế Lao động</t>
    </r>
    <r>
      <rPr>
        <b/>
        <sz val="14"/>
        <color indexed="30"/>
        <rFont val="Times New Roman"/>
        <family val="1"/>
      </rPr>
      <t xml:space="preserve"> (01/05 - Thứ 2)</t>
    </r>
    <r>
      <rPr>
        <b/>
        <sz val="14"/>
        <color indexed="62"/>
        <rFont val="Times New Roman"/>
        <family val="1"/>
      </rPr>
      <t>.</t>
    </r>
  </si>
  <si>
    <r>
      <rPr>
        <b/>
        <sz val="55"/>
        <color indexed="10"/>
        <rFont val="Times New Roman"/>
        <family val="1"/>
      </rPr>
      <t xml:space="preserve">KẾ HOẠCH ĐÀO TẠO TRƯỜNG ĐẠI HỌC THUỶ LỢI NĂM HỌC 2016 - 2017
</t>
    </r>
    <r>
      <rPr>
        <b/>
        <sz val="23"/>
        <color indexed="12"/>
        <rFont val="Times New Roman"/>
        <family val="1"/>
      </rPr>
      <t>Ban hành kèm Quyết định số 1208/QĐ-ĐHTL ngày 28 tháng 05 năm 2016</t>
    </r>
  </si>
  <si>
    <t>Hà Nội, ngày 28 tháng 05 năm 2016</t>
  </si>
  <si>
    <t>(đã ký)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</si>
</sst>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VND&quot;;\-#,##0&quot; VND&quot;"/>
    <numFmt numFmtId="165" formatCode="#,##0&quot; VND&quot;;[Red]\-#,##0&quot; VND&quot;"/>
    <numFmt numFmtId="166" formatCode="#,##0.00&quot; VND&quot;;\-#,##0.00&quot; VND&quot;"/>
    <numFmt numFmtId="167" formatCode="#,##0.00&quot; VND&quot;;[Red]\-#,##0.00&quot; VND&quot;"/>
    <numFmt numFmtId="168" formatCode="_-* #,##0&quot; VND&quot;_-;\-* #,##0&quot; VND&quot;_-;_-* &quot;-&quot;&quot; VND&quot;_-;_-@_-"/>
    <numFmt numFmtId="169" formatCode="_-* #,##0_ _V_N_D_-;\-* #,##0_ _V_N_D_-;_-* &quot;-&quot;_ _V_N_D_-;_-@_-"/>
    <numFmt numFmtId="170" formatCode="_-* #,##0.00&quot; VND&quot;_-;\-* #,##0.00&quot; VND&quot;_-;_-* &quot;-&quot;??&quot; VND&quot;_-;_-@_-"/>
    <numFmt numFmtId="171" formatCode="_-* #,##0.00_ _V_N_D_-;\-* #,##0.00_ _V_N_D_-;_-* &quot;-&quot;??_ _V_N_D_-;_-@_-"/>
    <numFmt numFmtId="172" formatCode="d\-m"/>
    <numFmt numFmtId="173" formatCode="[$-409]dddd\,\ mmmm\ dd\,\ yyyy"/>
    <numFmt numFmtId="174" formatCode="mm/dd/yyyy"/>
    <numFmt numFmtId="175" formatCode="d/m;@"/>
    <numFmt numFmtId="176" formatCode="dd/mm/yyyy"/>
    <numFmt numFmtId="177" formatCode="[$-1010000]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010000]d/m/yyyy;@"/>
  </numFmts>
  <fonts count="111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40"/>
      <color indexed="12"/>
      <name val="Times New Roman"/>
      <family val="1"/>
    </font>
    <font>
      <b/>
      <sz val="65"/>
      <color indexed="10"/>
      <name val="Times New Roman"/>
      <family val="1"/>
    </font>
    <font>
      <b/>
      <sz val="40"/>
      <color indexed="12"/>
      <name val="Times New Roman"/>
      <family val="1"/>
    </font>
    <font>
      <b/>
      <sz val="26"/>
      <color indexed="12"/>
      <name val="Times New Roman"/>
      <family val="1"/>
    </font>
    <font>
      <b/>
      <sz val="40"/>
      <color indexed="10"/>
      <name val="Times New Roman"/>
      <family val="1"/>
    </font>
    <font>
      <b/>
      <sz val="14"/>
      <color indexed="12"/>
      <name val="Times New Roman"/>
      <family val="1"/>
    </font>
    <font>
      <sz val="12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30"/>
      <color indexed="10"/>
      <name val="Times New Roman"/>
      <family val="1"/>
    </font>
    <font>
      <b/>
      <sz val="20"/>
      <color indexed="12"/>
      <name val="Times New Roman"/>
      <family val="1"/>
    </font>
    <font>
      <sz val="14"/>
      <color indexed="48"/>
      <name val="Times New Roman"/>
      <family val="1"/>
    </font>
    <font>
      <b/>
      <sz val="30"/>
      <color indexed="48"/>
      <name val="Times New Roman"/>
      <family val="1"/>
    </font>
    <font>
      <sz val="30"/>
      <color indexed="4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62"/>
      <name val="Times New Roman"/>
      <family val="1"/>
    </font>
    <font>
      <b/>
      <sz val="15"/>
      <color indexed="12"/>
      <name val="Times New Roman"/>
      <family val="1"/>
    </font>
    <font>
      <b/>
      <sz val="38"/>
      <color indexed="57"/>
      <name val="Times New Roman"/>
      <family val="1"/>
    </font>
    <font>
      <b/>
      <sz val="13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name val="Times New Roman"/>
      <family val="1"/>
    </font>
    <font>
      <b/>
      <sz val="55"/>
      <color indexed="10"/>
      <name val="Times New Roman"/>
      <family val="1"/>
    </font>
    <font>
      <b/>
      <sz val="23"/>
      <color indexed="12"/>
      <name val="Times New Roman"/>
      <family val="1"/>
    </font>
    <font>
      <sz val="18"/>
      <name val="Times New Roman"/>
      <family val="1"/>
    </font>
    <font>
      <b/>
      <sz val="35"/>
      <color indexed="57"/>
      <name val="Times New Roman"/>
      <family val="1"/>
    </font>
    <font>
      <b/>
      <sz val="14"/>
      <color indexed="3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57"/>
      <name val="Times New Roman"/>
      <family val="1"/>
    </font>
    <font>
      <sz val="14"/>
      <color indexed="8"/>
      <name val="Times New Roman"/>
      <family val="1"/>
    </font>
    <font>
      <b/>
      <sz val="12"/>
      <color indexed="17"/>
      <name val="Times New Roman"/>
      <family val="1"/>
    </font>
    <font>
      <b/>
      <i/>
      <sz val="18"/>
      <color indexed="48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32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5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34"/>
      <color indexed="12"/>
      <name val="Times New Roman"/>
      <family val="1"/>
    </font>
    <font>
      <b/>
      <sz val="17.5"/>
      <color indexed="17"/>
      <name val="Times New Roman"/>
      <family val="1"/>
    </font>
    <font>
      <b/>
      <sz val="24"/>
      <color indexed="48"/>
      <name val="Times New Roman"/>
      <family val="1"/>
    </font>
    <font>
      <b/>
      <sz val="14"/>
      <color indexed="48"/>
      <name val="Times New Roman"/>
      <family val="1"/>
    </font>
    <font>
      <sz val="8"/>
      <name val="Segoe UI"/>
      <family val="2"/>
    </font>
    <font>
      <b/>
      <i/>
      <sz val="24"/>
      <color indexed="48"/>
      <name val="Times New Roman"/>
      <family val="1"/>
    </font>
    <font>
      <b/>
      <i/>
      <sz val="14"/>
      <color indexed="4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rgb="FFFF0000"/>
      <name val="Times New Roman"/>
      <family val="1"/>
    </font>
    <font>
      <b/>
      <sz val="3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00CC"/>
      <name val="Times New Roman"/>
      <family val="1"/>
    </font>
    <font>
      <b/>
      <sz val="14"/>
      <color rgb="FF00B050"/>
      <name val="Times New Roman"/>
      <family val="1"/>
    </font>
    <font>
      <b/>
      <sz val="24"/>
      <color rgb="FF3366FF"/>
      <name val="Times New Roman"/>
      <family val="1"/>
    </font>
    <font>
      <b/>
      <sz val="14"/>
      <color rgb="FF3366FF"/>
      <name val="Times New Roman"/>
      <family val="1"/>
    </font>
    <font>
      <b/>
      <sz val="16"/>
      <color rgb="FF0000FF"/>
      <name val="Times New Roman"/>
      <family val="1"/>
    </font>
    <font>
      <b/>
      <sz val="18"/>
      <color rgb="FF00B050"/>
      <name val="Times New Roman"/>
      <family val="1"/>
    </font>
    <font>
      <b/>
      <sz val="17.5"/>
      <color rgb="FF00B050"/>
      <name val="Times New Roman"/>
      <family val="1"/>
    </font>
    <font>
      <b/>
      <sz val="34"/>
      <color rgb="FF0000FF"/>
      <name val="Times New Roman"/>
      <family val="1"/>
    </font>
    <font>
      <b/>
      <sz val="20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i/>
      <sz val="24"/>
      <color rgb="FF3366FF"/>
      <name val="Times New Roman"/>
      <family val="1"/>
    </font>
    <font>
      <b/>
      <i/>
      <sz val="14"/>
      <color rgb="FF33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hair"/>
    </border>
    <border>
      <left style="thin"/>
      <right style="thick">
        <color indexed="10"/>
      </right>
      <top style="thick">
        <color indexed="10"/>
      </top>
      <bottom style="hair"/>
    </border>
    <border>
      <left style="thin"/>
      <right/>
      <top style="hair"/>
      <bottom style="hair"/>
    </border>
    <border>
      <left style="thin"/>
      <right style="thick">
        <color indexed="10"/>
      </right>
      <top style="hair"/>
      <bottom style="hair"/>
    </border>
    <border>
      <left style="thin"/>
      <right style="thin"/>
      <top style="hair"/>
      <bottom/>
    </border>
    <border>
      <left>
        <color indexed="63"/>
      </left>
      <right style="thin"/>
      <top style="hair"/>
      <bottom style="thick">
        <color indexed="10"/>
      </bottom>
    </border>
    <border>
      <left style="thin"/>
      <right style="thick">
        <color rgb="FFFF0000"/>
      </right>
      <top style="hair"/>
      <bottom style="thick">
        <color indexed="10"/>
      </bottom>
    </border>
    <border>
      <left style="thin"/>
      <right style="thin"/>
      <top style="hair"/>
      <bottom style="thick">
        <color rgb="FFFF0000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rgb="FFFF0000"/>
      </top>
      <bottom style="hair"/>
    </border>
    <border>
      <left style="thick">
        <color indexed="10"/>
      </left>
      <right style="thin"/>
      <top style="thick">
        <color indexed="10"/>
      </top>
      <bottom style="hair"/>
    </border>
    <border>
      <left style="thin"/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 style="thin"/>
      <top style="thick">
        <color rgb="FFFF0000"/>
      </top>
      <bottom style="hair"/>
    </border>
    <border>
      <left style="thick">
        <color indexed="10"/>
      </left>
      <right style="thin"/>
      <top style="hair"/>
      <bottom style="hair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thick">
        <color indexed="10"/>
      </top>
      <bottom style="hair"/>
    </border>
    <border>
      <left>
        <color indexed="63"/>
      </left>
      <right style="thin"/>
      <top style="thick">
        <color rgb="FFFF0000"/>
      </top>
      <bottom style="hair"/>
    </border>
    <border>
      <left style="thin"/>
      <right style="thick">
        <color rgb="FFFF0000"/>
      </right>
      <top style="hair"/>
      <bottom style="hair"/>
    </border>
    <border>
      <left/>
      <right style="thin"/>
      <top style="hair"/>
      <bottom style="hair"/>
    </border>
    <border>
      <left style="thick">
        <color indexed="10"/>
      </left>
      <right style="thin"/>
      <top style="hair"/>
      <bottom style="thick">
        <color indexed="10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hair"/>
      <bottom style="thick">
        <color rgb="FFFF0000"/>
      </bottom>
    </border>
    <border>
      <left style="thin"/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hair"/>
    </border>
    <border>
      <left style="thin"/>
      <right style="thick">
        <color indexed="10"/>
      </right>
      <top>
        <color indexed="63"/>
      </top>
      <bottom style="hair"/>
    </border>
    <border>
      <left style="thick">
        <color indexed="10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  <border>
      <left style="thin"/>
      <right style="thick">
        <color indexed="10"/>
      </right>
      <top style="thick">
        <color rgb="FFFF0000"/>
      </top>
      <bottom style="hair"/>
    </border>
    <border>
      <left style="thin"/>
      <right style="thick">
        <color indexed="10"/>
      </right>
      <top style="hair"/>
      <bottom style="thick">
        <color rgb="FFFF0000"/>
      </bottom>
    </border>
    <border>
      <left style="thin"/>
      <right style="thick">
        <color indexed="10"/>
      </right>
      <top style="hair"/>
      <bottom style="thick">
        <color indexed="10"/>
      </bottom>
    </border>
    <border>
      <left style="thick">
        <color indexed="10"/>
      </left>
      <right style="thin"/>
      <top>
        <color indexed="63"/>
      </top>
      <bottom style="hair"/>
    </border>
    <border>
      <left style="thin"/>
      <right style="thick">
        <color rgb="FFFF0000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indexed="10"/>
      </right>
      <top style="hair"/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rgb="FFFF000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thick">
        <color rgb="FFFF0000"/>
      </right>
      <top style="thick">
        <color indexed="10"/>
      </top>
      <bottom style="hair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rgb="FFFF0000"/>
      </top>
      <bottom style="hair"/>
    </border>
    <border>
      <left>
        <color indexed="63"/>
      </left>
      <right>
        <color indexed="63"/>
      </right>
      <top style="thick">
        <color rgb="FFFF0000"/>
      </top>
      <bottom style="hair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9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59" applyFont="1" applyFill="1" applyAlignment="1">
      <alignment horizontal="center" vertical="center"/>
      <protection/>
    </xf>
    <xf numFmtId="14" fontId="2" fillId="0" borderId="0" xfId="59" applyNumberFormat="1" applyFont="1" applyFill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4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0" xfId="59" applyFont="1" applyFill="1" applyAlignment="1">
      <alignment horizontal="left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95" fillId="0" borderId="13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vertical="center"/>
      <protection/>
    </xf>
    <xf numFmtId="0" fontId="14" fillId="0" borderId="0" xfId="57" applyNumberFormat="1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95" fillId="0" borderId="12" xfId="57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 quotePrefix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vertical="center"/>
      <protection/>
    </xf>
    <xf numFmtId="0" fontId="21" fillId="0" borderId="0" xfId="57" applyNumberFormat="1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 quotePrefix="1">
      <alignment vertical="center"/>
      <protection/>
    </xf>
    <xf numFmtId="0" fontId="26" fillId="0" borderId="0" xfId="57" applyFont="1" applyFill="1" applyBorder="1" applyAlignment="1" quotePrefix="1">
      <alignment vertical="center" wrapText="1"/>
      <protection/>
    </xf>
    <xf numFmtId="0" fontId="26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 quotePrefix="1">
      <alignment vertical="center"/>
      <protection/>
    </xf>
    <xf numFmtId="0" fontId="0" fillId="0" borderId="0" xfId="0" applyAlignment="1" quotePrefix="1">
      <alignment/>
    </xf>
    <xf numFmtId="0" fontId="2" fillId="0" borderId="10" xfId="58" applyFont="1" applyFill="1" applyBorder="1" applyAlignment="1">
      <alignment horizontal="center" vertical="center"/>
      <protection/>
    </xf>
    <xf numFmtId="14" fontId="26" fillId="0" borderId="0" xfId="57" applyNumberFormat="1" applyFont="1" applyFill="1" applyBorder="1" applyAlignment="1" quotePrefix="1">
      <alignment vertical="center"/>
      <protection/>
    </xf>
    <xf numFmtId="0" fontId="24" fillId="0" borderId="0" xfId="57" applyNumberFormat="1" applyFont="1" applyFill="1" applyBorder="1" applyAlignment="1">
      <alignment vertical="center"/>
      <protection/>
    </xf>
    <xf numFmtId="0" fontId="96" fillId="0" borderId="0" xfId="57" applyNumberFormat="1" applyFont="1" applyFill="1" applyBorder="1" applyAlignment="1">
      <alignment vertical="center"/>
      <protection/>
    </xf>
    <xf numFmtId="0" fontId="96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14" fontId="7" fillId="0" borderId="0" xfId="57" applyNumberFormat="1" applyFont="1" applyFill="1" applyBorder="1" applyAlignment="1" quotePrefix="1">
      <alignment horizontal="center" vertical="center" wrapText="1"/>
      <protection/>
    </xf>
    <xf numFmtId="0" fontId="7" fillId="0" borderId="12" xfId="57" applyNumberFormat="1" applyFont="1" applyFill="1" applyBorder="1" applyAlignment="1">
      <alignment horizontal="left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1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2" xfId="57" applyFont="1" applyFill="1" applyBorder="1" applyAlignment="1">
      <alignment horizontal="left" vertical="center" wrapText="1"/>
      <protection/>
    </xf>
    <xf numFmtId="0" fontId="95" fillId="0" borderId="13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 quotePrefix="1">
      <alignment horizontal="left" vertical="center"/>
      <protection/>
    </xf>
    <xf numFmtId="0" fontId="7" fillId="0" borderId="0" xfId="57" applyFont="1" applyFill="1" applyBorder="1" applyAlignment="1" quotePrefix="1">
      <alignment horizontal="left" vertical="center"/>
      <protection/>
    </xf>
    <xf numFmtId="0" fontId="32" fillId="0" borderId="11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172" fontId="32" fillId="0" borderId="12" xfId="57" applyNumberFormat="1" applyFont="1" applyFill="1" applyBorder="1" applyAlignment="1">
      <alignment horizontal="left" vertical="center"/>
      <protection/>
    </xf>
    <xf numFmtId="172" fontId="32" fillId="0" borderId="16" xfId="57" applyNumberFormat="1" applyFont="1" applyFill="1" applyBorder="1" applyAlignment="1">
      <alignment horizontal="left" vertical="center"/>
      <protection/>
    </xf>
    <xf numFmtId="172" fontId="32" fillId="0" borderId="17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172" fontId="8" fillId="0" borderId="18" xfId="57" applyNumberFormat="1" applyFont="1" applyFill="1" applyBorder="1" applyAlignment="1">
      <alignment vertical="center"/>
      <protection/>
    </xf>
    <xf numFmtId="172" fontId="8" fillId="0" borderId="19" xfId="57" applyNumberFormat="1" applyFont="1" applyFill="1" applyBorder="1" applyAlignment="1">
      <alignment vertical="center"/>
      <protection/>
    </xf>
    <xf numFmtId="172" fontId="8" fillId="0" borderId="20" xfId="57" applyNumberFormat="1" applyFont="1" applyFill="1" applyBorder="1" applyAlignment="1">
      <alignment vertical="center"/>
      <protection/>
    </xf>
    <xf numFmtId="172" fontId="8" fillId="0" borderId="13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7" applyNumberFormat="1" applyFont="1" applyFill="1" applyBorder="1" applyAlignment="1">
      <alignment horizontal="left" vertical="center"/>
      <protection/>
    </xf>
    <xf numFmtId="0" fontId="2" fillId="0" borderId="0" xfId="59" applyFont="1" applyFill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8" fillId="0" borderId="12" xfId="59" applyFont="1" applyFill="1" applyBorder="1" applyAlignment="1">
      <alignment vertical="center" textRotation="90" wrapText="1"/>
      <protection/>
    </xf>
    <xf numFmtId="0" fontId="36" fillId="0" borderId="0" xfId="57" applyFont="1" applyFill="1" applyBorder="1" applyAlignment="1">
      <alignment horizontal="center" vertical="center" textRotation="90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16" fillId="0" borderId="0" xfId="57" applyNumberFormat="1" applyFont="1" applyFill="1" applyBorder="1" applyAlignment="1">
      <alignment horizontal="center" vertical="center"/>
      <protection/>
    </xf>
    <xf numFmtId="0" fontId="36" fillId="0" borderId="0" xfId="57" applyFont="1" applyFill="1" applyBorder="1" applyAlignment="1">
      <alignment vertical="center"/>
      <protection/>
    </xf>
    <xf numFmtId="172" fontId="8" fillId="0" borderId="21" xfId="57" applyNumberFormat="1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left" vertical="center" wrapText="1"/>
      <protection/>
    </xf>
    <xf numFmtId="0" fontId="95" fillId="0" borderId="18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8" xfId="57" applyNumberFormat="1" applyFont="1" applyFill="1" applyBorder="1" applyAlignment="1">
      <alignment vertical="center" textRotation="90" wrapText="1"/>
      <protection/>
    </xf>
    <xf numFmtId="0" fontId="8" fillId="0" borderId="13" xfId="57" applyNumberFormat="1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>
      <alignment horizontal="center" vertical="center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7" fillId="0" borderId="23" xfId="5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14" fontId="0" fillId="0" borderId="0" xfId="0" applyNumberFormat="1" applyAlignment="1" quotePrefix="1">
      <alignment/>
    </xf>
    <xf numFmtId="0" fontId="2" fillId="0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justify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35" borderId="10" xfId="62" applyFont="1" applyFill="1" applyBorder="1" applyAlignment="1">
      <alignment vertical="center" wrapText="1"/>
      <protection/>
    </xf>
    <xf numFmtId="0" fontId="2" fillId="35" borderId="10" xfId="62" applyFont="1" applyFill="1" applyBorder="1" applyAlignment="1">
      <alignment horizontal="center" vertical="center" wrapText="1"/>
      <protection/>
    </xf>
    <xf numFmtId="0" fontId="0" fillId="0" borderId="0" xfId="0" applyFill="1" applyAlignment="1" quotePrefix="1">
      <alignment/>
    </xf>
    <xf numFmtId="0" fontId="12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NumberFormat="1" applyFont="1" applyFill="1" applyBorder="1" applyAlignment="1">
      <alignment horizontal="center" vertical="top"/>
      <protection/>
    </xf>
    <xf numFmtId="172" fontId="32" fillId="0" borderId="12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left" vertical="center"/>
      <protection/>
    </xf>
    <xf numFmtId="0" fontId="8" fillId="0" borderId="12" xfId="57" applyNumberFormat="1" applyFont="1" applyFill="1" applyBorder="1" applyAlignment="1">
      <alignment horizontal="left" vertical="center"/>
      <protection/>
    </xf>
    <xf numFmtId="0" fontId="8" fillId="0" borderId="12" xfId="57" applyNumberFormat="1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/>
      <protection/>
    </xf>
    <xf numFmtId="0" fontId="7" fillId="0" borderId="24" xfId="57" applyFont="1" applyFill="1" applyBorder="1" applyAlignment="1">
      <alignment horizontal="left" vertical="center" wrapText="1"/>
      <protection/>
    </xf>
    <xf numFmtId="0" fontId="16" fillId="0" borderId="0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vertical="center" wrapText="1"/>
      <protection/>
    </xf>
    <xf numFmtId="0" fontId="7" fillId="0" borderId="13" xfId="57" applyFont="1" applyFill="1" applyBorder="1" applyAlignment="1">
      <alignment vertical="center" wrapText="1"/>
      <protection/>
    </xf>
    <xf numFmtId="172" fontId="32" fillId="0" borderId="11" xfId="57" applyNumberFormat="1" applyFont="1" applyFill="1" applyBorder="1" applyAlignment="1">
      <alignment horizontal="center" vertical="center"/>
      <protection/>
    </xf>
    <xf numFmtId="172" fontId="32" fillId="0" borderId="12" xfId="57" applyNumberFormat="1" applyFont="1" applyFill="1" applyBorder="1" applyAlignment="1">
      <alignment vertical="center" wrapText="1"/>
      <protection/>
    </xf>
    <xf numFmtId="0" fontId="32" fillId="0" borderId="12" xfId="57" applyFont="1" applyFill="1" applyBorder="1" applyAlignment="1">
      <alignment horizontal="center" vertical="center"/>
      <protection/>
    </xf>
    <xf numFmtId="0" fontId="32" fillId="0" borderId="21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vertical="center" textRotation="90" wrapText="1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vertical="center"/>
      <protection/>
    </xf>
    <xf numFmtId="0" fontId="7" fillId="0" borderId="12" xfId="57" applyNumberFormat="1" applyFont="1" applyFill="1" applyBorder="1" applyAlignment="1">
      <alignment vertical="center"/>
      <protection/>
    </xf>
    <xf numFmtId="0" fontId="7" fillId="0" borderId="18" xfId="57" applyNumberFormat="1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39" fillId="0" borderId="0" xfId="57" applyNumberFormat="1" applyFont="1" applyFill="1" applyBorder="1" applyAlignment="1">
      <alignment vertical="center"/>
      <protection/>
    </xf>
    <xf numFmtId="172" fontId="32" fillId="0" borderId="12" xfId="57" applyNumberFormat="1" applyFont="1" applyFill="1" applyBorder="1" applyAlignment="1">
      <alignment vertical="center"/>
      <protection/>
    </xf>
    <xf numFmtId="0" fontId="10" fillId="36" borderId="12" xfId="57" applyNumberFormat="1" applyFont="1" applyFill="1" applyBorder="1" applyAlignment="1">
      <alignment horizontal="center" vertical="center" wrapText="1"/>
      <protection/>
    </xf>
    <xf numFmtId="172" fontId="7" fillId="0" borderId="12" xfId="57" applyNumberFormat="1" applyFont="1" applyFill="1" applyBorder="1" applyAlignment="1">
      <alignment horizontal="right" vertical="center"/>
      <protection/>
    </xf>
    <xf numFmtId="172" fontId="7" fillId="0" borderId="13" xfId="57" applyNumberFormat="1" applyFont="1" applyFill="1" applyBorder="1" applyAlignment="1">
      <alignment horizontal="right" vertical="center"/>
      <protection/>
    </xf>
    <xf numFmtId="172" fontId="32" fillId="0" borderId="12" xfId="57" applyNumberFormat="1" applyFont="1" applyFill="1" applyBorder="1" applyAlignment="1">
      <alignment horizontal="center" vertical="center" wrapText="1"/>
      <protection/>
    </xf>
    <xf numFmtId="172" fontId="7" fillId="0" borderId="12" xfId="57" applyNumberFormat="1" applyFont="1" applyFill="1" applyBorder="1" applyAlignment="1">
      <alignment vertical="center"/>
      <protection/>
    </xf>
    <xf numFmtId="0" fontId="32" fillId="0" borderId="18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95" fillId="0" borderId="0" xfId="57" applyNumberFormat="1" applyFont="1" applyFill="1" applyBorder="1" applyAlignment="1">
      <alignment horizontal="left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172" fontId="32" fillId="0" borderId="28" xfId="57" applyNumberFormat="1" applyFont="1" applyFill="1" applyBorder="1" applyAlignment="1">
      <alignment horizontal="center" vertical="center"/>
      <protection/>
    </xf>
    <xf numFmtId="172" fontId="32" fillId="0" borderId="29" xfId="57" applyNumberFormat="1" applyFont="1" applyFill="1" applyBorder="1" applyAlignment="1">
      <alignment horizontal="center" vertical="center"/>
      <protection/>
    </xf>
    <xf numFmtId="172" fontId="32" fillId="0" borderId="26" xfId="57" applyNumberFormat="1" applyFont="1" applyFill="1" applyBorder="1" applyAlignment="1">
      <alignment horizontal="center" vertical="center"/>
      <protection/>
    </xf>
    <xf numFmtId="0" fontId="21" fillId="0" borderId="11" xfId="57" applyNumberFormat="1" applyFont="1" applyFill="1" applyBorder="1" applyAlignment="1">
      <alignment horizontal="center" vertical="center"/>
      <protection/>
    </xf>
    <xf numFmtId="0" fontId="21" fillId="0" borderId="29" xfId="57" applyNumberFormat="1" applyFont="1" applyFill="1" applyBorder="1" applyAlignment="1">
      <alignment horizontal="center" vertical="center"/>
      <protection/>
    </xf>
    <xf numFmtId="0" fontId="21" fillId="0" borderId="23" xfId="57" applyNumberFormat="1" applyFont="1" applyFill="1" applyBorder="1" applyAlignment="1">
      <alignment horizontal="center" vertical="center"/>
      <protection/>
    </xf>
    <xf numFmtId="0" fontId="21" fillId="0" borderId="26" xfId="57" applyNumberFormat="1" applyFont="1" applyFill="1" applyBorder="1" applyAlignment="1">
      <alignment horizontal="center" vertical="center"/>
      <protection/>
    </xf>
    <xf numFmtId="0" fontId="21" fillId="0" borderId="26" xfId="57" applyNumberFormat="1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32" fillId="0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21" fillId="33" borderId="31" xfId="57" applyNumberFormat="1" applyFont="1" applyFill="1" applyBorder="1" applyAlignment="1">
      <alignment vertical="center"/>
      <protection/>
    </xf>
    <xf numFmtId="0" fontId="21" fillId="0" borderId="32" xfId="57" applyNumberFormat="1" applyFont="1" applyFill="1" applyBorder="1" applyAlignment="1">
      <alignment horizontal="center" vertical="center"/>
      <protection/>
    </xf>
    <xf numFmtId="0" fontId="21" fillId="0" borderId="12" xfId="57" applyNumberFormat="1" applyFont="1" applyFill="1" applyBorder="1" applyAlignment="1">
      <alignment horizontal="center" vertical="center" wrapText="1"/>
      <protection/>
    </xf>
    <xf numFmtId="0" fontId="21" fillId="0" borderId="12" xfId="57" applyNumberFormat="1" applyFont="1" applyFill="1" applyBorder="1" applyAlignment="1">
      <alignment horizontal="center" vertical="center"/>
      <protection/>
    </xf>
    <xf numFmtId="0" fontId="32" fillId="0" borderId="33" xfId="57" applyFont="1" applyFill="1" applyBorder="1" applyAlignment="1">
      <alignment horizontal="center" vertical="center"/>
      <protection/>
    </xf>
    <xf numFmtId="0" fontId="32" fillId="0" borderId="29" xfId="57" applyFont="1" applyFill="1" applyBorder="1" applyAlignment="1">
      <alignment horizontal="center" vertical="center"/>
      <protection/>
    </xf>
    <xf numFmtId="0" fontId="32" fillId="0" borderId="34" xfId="57" applyFont="1" applyFill="1" applyBorder="1" applyAlignment="1">
      <alignment horizontal="center" vertical="center"/>
      <protection/>
    </xf>
    <xf numFmtId="0" fontId="32" fillId="0" borderId="26" xfId="57" applyFont="1" applyFill="1" applyBorder="1" applyAlignment="1">
      <alignment horizontal="center" vertical="center"/>
      <protection/>
    </xf>
    <xf numFmtId="172" fontId="7" fillId="0" borderId="26" xfId="57" applyNumberFormat="1" applyFont="1" applyFill="1" applyBorder="1" applyAlignment="1">
      <alignment horizontal="center" vertical="center"/>
      <protection/>
    </xf>
    <xf numFmtId="172" fontId="8" fillId="0" borderId="28" xfId="57" applyNumberFormat="1" applyFont="1" applyFill="1" applyBorder="1" applyAlignment="1">
      <alignment horizontal="right" vertical="center"/>
      <protection/>
    </xf>
    <xf numFmtId="172" fontId="25" fillId="0" borderId="12" xfId="57" applyNumberFormat="1" applyFont="1" applyFill="1" applyBorder="1" applyAlignment="1">
      <alignment horizontal="center" vertical="center"/>
      <protection/>
    </xf>
    <xf numFmtId="0" fontId="7" fillId="0" borderId="35" xfId="57" applyFont="1" applyFill="1" applyBorder="1" applyAlignment="1">
      <alignment horizontal="center" vertical="center"/>
      <protection/>
    </xf>
    <xf numFmtId="172" fontId="32" fillId="0" borderId="32" xfId="57" applyNumberFormat="1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172" fontId="7" fillId="0" borderId="12" xfId="57" applyNumberFormat="1" applyFont="1" applyFill="1" applyBorder="1" applyAlignment="1">
      <alignment horizontal="center" vertical="center"/>
      <protection/>
    </xf>
    <xf numFmtId="0" fontId="7" fillId="0" borderId="35" xfId="57" applyFont="1" applyFill="1" applyBorder="1" applyAlignment="1">
      <alignment vertical="center"/>
      <protection/>
    </xf>
    <xf numFmtId="0" fontId="7" fillId="0" borderId="37" xfId="57" applyFont="1" applyFill="1" applyBorder="1" applyAlignment="1">
      <alignment horizontal="center" vertical="center"/>
      <protection/>
    </xf>
    <xf numFmtId="172" fontId="25" fillId="0" borderId="13" xfId="57" applyNumberFormat="1" applyFont="1" applyFill="1" applyBorder="1" applyAlignment="1">
      <alignment horizontal="center" vertical="center"/>
      <protection/>
    </xf>
    <xf numFmtId="172" fontId="7" fillId="0" borderId="13" xfId="57" applyNumberFormat="1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172" fontId="7" fillId="0" borderId="38" xfId="57" applyNumberFormat="1" applyFont="1" applyFill="1" applyBorder="1" applyAlignment="1">
      <alignment horizontal="center" vertical="center"/>
      <protection/>
    </xf>
    <xf numFmtId="172" fontId="7" fillId="0" borderId="18" xfId="57" applyNumberFormat="1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172" fontId="7" fillId="0" borderId="18" xfId="57" applyNumberFormat="1" applyFont="1" applyFill="1" applyBorder="1" applyAlignment="1">
      <alignment horizontal="right" vertical="center"/>
      <protection/>
    </xf>
    <xf numFmtId="0" fontId="7" fillId="0" borderId="39" xfId="57" applyFont="1" applyFill="1" applyBorder="1" applyAlignment="1">
      <alignment vertical="center"/>
      <protection/>
    </xf>
    <xf numFmtId="172" fontId="32" fillId="0" borderId="35" xfId="57" applyNumberFormat="1" applyFont="1" applyFill="1" applyBorder="1" applyAlignment="1">
      <alignment horizontal="center" vertical="center"/>
      <protection/>
    </xf>
    <xf numFmtId="0" fontId="21" fillId="0" borderId="17" xfId="57" applyNumberFormat="1" applyFont="1" applyFill="1" applyBorder="1" applyAlignment="1">
      <alignment horizontal="center" vertical="center"/>
      <protection/>
    </xf>
    <xf numFmtId="0" fontId="32" fillId="0" borderId="35" xfId="57" applyFont="1" applyFill="1" applyBorder="1" applyAlignment="1">
      <alignment horizontal="center" vertical="center"/>
      <protection/>
    </xf>
    <xf numFmtId="172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35" xfId="57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172" fontId="7" fillId="0" borderId="13" xfId="57" applyNumberFormat="1" applyFont="1" applyFill="1" applyBorder="1" applyAlignment="1">
      <alignment vertical="center" wrapText="1"/>
      <protection/>
    </xf>
    <xf numFmtId="14" fontId="7" fillId="0" borderId="13" xfId="57" applyNumberFormat="1" applyFont="1" applyFill="1" applyBorder="1" applyAlignment="1" quotePrefix="1">
      <alignment horizontal="center" vertical="center" wrapText="1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172" fontId="32" fillId="0" borderId="40" xfId="57" applyNumberFormat="1" applyFont="1" applyFill="1" applyBorder="1" applyAlignment="1">
      <alignment horizontal="center" vertical="center"/>
      <protection/>
    </xf>
    <xf numFmtId="172" fontId="32" fillId="0" borderId="21" xfId="57" applyNumberFormat="1" applyFont="1" applyFill="1" applyBorder="1" applyAlignment="1">
      <alignment horizontal="center" vertical="center"/>
      <protection/>
    </xf>
    <xf numFmtId="14" fontId="7" fillId="0" borderId="21" xfId="57" applyNumberFormat="1" applyFont="1" applyFill="1" applyBorder="1" applyAlignment="1" quotePrefix="1">
      <alignment horizontal="center" vertical="center" wrapText="1"/>
      <protection/>
    </xf>
    <xf numFmtId="172" fontId="32" fillId="0" borderId="41" xfId="57" applyNumberFormat="1" applyFont="1" applyFill="1" applyBorder="1" applyAlignment="1">
      <alignment horizontal="center" vertical="center"/>
      <protection/>
    </xf>
    <xf numFmtId="0" fontId="21" fillId="0" borderId="18" xfId="57" applyNumberFormat="1" applyFont="1" applyFill="1" applyBorder="1" applyAlignment="1">
      <alignment horizontal="center" vertical="center"/>
      <protection/>
    </xf>
    <xf numFmtId="0" fontId="16" fillId="0" borderId="18" xfId="57" applyNumberFormat="1" applyFont="1" applyFill="1" applyBorder="1" applyAlignment="1">
      <alignment vertical="center" wrapText="1"/>
      <protection/>
    </xf>
    <xf numFmtId="0" fontId="21" fillId="33" borderId="42" xfId="57" applyNumberFormat="1" applyFont="1" applyFill="1" applyBorder="1" applyAlignment="1">
      <alignment vertical="center"/>
      <protection/>
    </xf>
    <xf numFmtId="0" fontId="21" fillId="0" borderId="40" xfId="57" applyNumberFormat="1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vertical="center"/>
      <protection/>
    </xf>
    <xf numFmtId="0" fontId="21" fillId="0" borderId="21" xfId="57" applyNumberFormat="1" applyFont="1" applyFill="1" applyBorder="1" applyAlignment="1">
      <alignment horizontal="center" vertical="center"/>
      <protection/>
    </xf>
    <xf numFmtId="0" fontId="10" fillId="36" borderId="11" xfId="57" applyNumberFormat="1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16" fillId="0" borderId="26" xfId="57" applyNumberFormat="1" applyFont="1" applyFill="1" applyBorder="1" applyAlignment="1">
      <alignment vertical="center" textRotation="90" wrapText="1"/>
      <protection/>
    </xf>
    <xf numFmtId="0" fontId="16" fillId="0" borderId="12" xfId="57" applyNumberFormat="1" applyFont="1" applyFill="1" applyBorder="1" applyAlignment="1">
      <alignment vertical="center" textRotation="90" wrapText="1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2" xfId="57" applyNumberFormat="1" applyFont="1" applyFill="1" applyBorder="1" applyAlignment="1">
      <alignment horizontal="center" vertical="center"/>
      <protection/>
    </xf>
    <xf numFmtId="16" fontId="7" fillId="0" borderId="12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vertical="center"/>
      <protection/>
    </xf>
    <xf numFmtId="0" fontId="10" fillId="36" borderId="13" xfId="57" applyNumberFormat="1" applyFont="1" applyFill="1" applyBorder="1" applyAlignment="1">
      <alignment horizontal="center" vertical="center" wrapText="1"/>
      <protection/>
    </xf>
    <xf numFmtId="0" fontId="16" fillId="0" borderId="21" xfId="57" applyNumberFormat="1" applyFont="1" applyFill="1" applyBorder="1" applyAlignment="1">
      <alignment vertical="center" textRotation="90" wrapText="1"/>
      <protection/>
    </xf>
    <xf numFmtId="0" fontId="32" fillId="0" borderId="22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21" fillId="0" borderId="43" xfId="57" applyNumberFormat="1" applyFont="1" applyFill="1" applyBorder="1" applyAlignment="1">
      <alignment horizontal="center" vertical="center"/>
      <protection/>
    </xf>
    <xf numFmtId="0" fontId="21" fillId="0" borderId="22" xfId="57" applyNumberFormat="1" applyFont="1" applyFill="1" applyBorder="1" applyAlignment="1">
      <alignment horizontal="center" vertical="center"/>
      <protection/>
    </xf>
    <xf numFmtId="0" fontId="16" fillId="0" borderId="22" xfId="57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vertical="center"/>
      <protection/>
    </xf>
    <xf numFmtId="0" fontId="97" fillId="0" borderId="44" xfId="57" applyFont="1" applyFill="1" applyBorder="1" applyAlignment="1">
      <alignment horizontal="center" vertical="center" wrapText="1"/>
      <protection/>
    </xf>
    <xf numFmtId="0" fontId="8" fillId="0" borderId="35" xfId="57" applyFont="1" applyFill="1" applyBorder="1" applyAlignment="1">
      <alignment horizontal="center" vertical="center"/>
      <protection/>
    </xf>
    <xf numFmtId="0" fontId="32" fillId="0" borderId="32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32" fillId="0" borderId="46" xfId="57" applyFont="1" applyFill="1" applyBorder="1" applyAlignment="1">
      <alignment horizontal="center" vertical="center"/>
      <protection/>
    </xf>
    <xf numFmtId="0" fontId="32" fillId="0" borderId="39" xfId="57" applyFont="1" applyFill="1" applyBorder="1" applyAlignment="1">
      <alignment horizontal="center" vertical="center"/>
      <protection/>
    </xf>
    <xf numFmtId="0" fontId="21" fillId="33" borderId="47" xfId="57" applyNumberFormat="1" applyFont="1" applyFill="1" applyBorder="1" applyAlignment="1">
      <alignment vertical="center"/>
      <protection/>
    </xf>
    <xf numFmtId="0" fontId="32" fillId="0" borderId="48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98" fillId="0" borderId="21" xfId="57" applyFont="1" applyFill="1" applyBorder="1" applyAlignment="1">
      <alignment vertical="center" textRotation="90" wrapText="1"/>
      <protection/>
    </xf>
    <xf numFmtId="0" fontId="16" fillId="0" borderId="41" xfId="57" applyFont="1" applyFill="1" applyBorder="1" applyAlignment="1">
      <alignment vertical="center" textRotation="90" wrapText="1"/>
      <protection/>
    </xf>
    <xf numFmtId="0" fontId="7" fillId="0" borderId="15" xfId="57" applyFont="1" applyFill="1" applyBorder="1" applyAlignment="1">
      <alignment vertical="center"/>
      <protection/>
    </xf>
    <xf numFmtId="0" fontId="21" fillId="33" borderId="0" xfId="57" applyNumberFormat="1" applyFont="1" applyFill="1" applyBorder="1" applyAlignment="1">
      <alignment vertical="center"/>
      <protection/>
    </xf>
    <xf numFmtId="0" fontId="10" fillId="36" borderId="26" xfId="57" applyNumberFormat="1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18" fillId="0" borderId="26" xfId="57" applyFont="1" applyFill="1" applyBorder="1" applyAlignment="1">
      <alignment vertical="center" textRotation="90"/>
      <protection/>
    </xf>
    <xf numFmtId="0" fontId="16" fillId="0" borderId="26" xfId="57" applyFont="1" applyFill="1" applyBorder="1" applyAlignment="1">
      <alignment vertical="center" textRotation="90" wrapText="1"/>
      <protection/>
    </xf>
    <xf numFmtId="0" fontId="16" fillId="0" borderId="49" xfId="57" applyFont="1" applyFill="1" applyBorder="1" applyAlignment="1">
      <alignment vertical="center" textRotation="90" wrapText="1"/>
      <protection/>
    </xf>
    <xf numFmtId="0" fontId="7" fillId="34" borderId="12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vertical="center" textRotation="90"/>
      <protection/>
    </xf>
    <xf numFmtId="0" fontId="7" fillId="0" borderId="17" xfId="57" applyFont="1" applyFill="1" applyBorder="1" applyAlignment="1">
      <alignment vertical="center" textRotation="90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0" fontId="10" fillId="36" borderId="21" xfId="57" applyNumberFormat="1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>
      <alignment horizontal="center" vertical="center" textRotation="90"/>
      <protection/>
    </xf>
    <xf numFmtId="0" fontId="7" fillId="0" borderId="50" xfId="57" applyFont="1" applyFill="1" applyBorder="1" applyAlignment="1">
      <alignment horizontal="center" vertical="center" textRotation="90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 wrapText="1"/>
      <protection/>
    </xf>
    <xf numFmtId="0" fontId="16" fillId="0" borderId="12" xfId="57" applyFont="1" applyFill="1" applyBorder="1" applyAlignment="1">
      <alignment vertical="center" wrapText="1"/>
      <protection/>
    </xf>
    <xf numFmtId="0" fontId="18" fillId="0" borderId="12" xfId="57" applyFont="1" applyFill="1" applyBorder="1" applyAlignment="1">
      <alignment vertical="center" textRotation="90"/>
      <protection/>
    </xf>
    <xf numFmtId="0" fontId="98" fillId="0" borderId="12" xfId="57" applyFont="1" applyFill="1" applyBorder="1" applyAlignment="1">
      <alignment vertical="center" textRotation="90" wrapText="1"/>
      <protection/>
    </xf>
    <xf numFmtId="0" fontId="99" fillId="0" borderId="41" xfId="57" applyFont="1" applyFill="1" applyBorder="1" applyAlignment="1">
      <alignment vertical="center" textRotation="90" wrapText="1"/>
      <protection/>
    </xf>
    <xf numFmtId="0" fontId="7" fillId="0" borderId="11" xfId="57" applyFont="1" applyFill="1" applyBorder="1" applyAlignment="1">
      <alignment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40" fillId="0" borderId="26" xfId="57" applyNumberFormat="1" applyFont="1" applyFill="1" applyBorder="1" applyAlignment="1">
      <alignment vertical="center" textRotation="90" wrapText="1"/>
      <protection/>
    </xf>
    <xf numFmtId="0" fontId="7" fillId="0" borderId="26" xfId="57" applyFont="1" applyFill="1" applyBorder="1" applyAlignment="1">
      <alignment vertical="center" textRotation="90"/>
      <protection/>
    </xf>
    <xf numFmtId="0" fontId="7" fillId="0" borderId="28" xfId="57" applyFont="1" applyFill="1" applyBorder="1" applyAlignment="1">
      <alignment vertical="center" textRotation="90"/>
      <protection/>
    </xf>
    <xf numFmtId="0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vertical="center"/>
      <protection/>
    </xf>
    <xf numFmtId="0" fontId="41" fillId="0" borderId="17" xfId="59" applyFont="1" applyFill="1" applyBorder="1" applyAlignment="1">
      <alignment/>
      <protection/>
    </xf>
    <xf numFmtId="0" fontId="7" fillId="0" borderId="35" xfId="57" applyFont="1" applyFill="1" applyBorder="1" applyAlignment="1">
      <alignment vertical="center" textRotation="90"/>
      <protection/>
    </xf>
    <xf numFmtId="0" fontId="7" fillId="0" borderId="35" xfId="57" applyFont="1" applyFill="1" applyBorder="1" applyAlignment="1">
      <alignment horizontal="center" vertical="center" textRotation="90"/>
      <protection/>
    </xf>
    <xf numFmtId="0" fontId="7" fillId="0" borderId="13" xfId="57" applyNumberFormat="1" applyFont="1" applyFill="1" applyBorder="1" applyAlignment="1">
      <alignment vertical="center" wrapText="1"/>
      <protection/>
    </xf>
    <xf numFmtId="0" fontId="41" fillId="0" borderId="51" xfId="59" applyFont="1" applyFill="1" applyBorder="1" applyAlignment="1">
      <alignment/>
      <protection/>
    </xf>
    <xf numFmtId="0" fontId="7" fillId="0" borderId="40" xfId="57" applyFont="1" applyFill="1" applyBorder="1" applyAlignment="1">
      <alignment vertical="center"/>
      <protection/>
    </xf>
    <xf numFmtId="0" fontId="7" fillId="0" borderId="41" xfId="57" applyFont="1" applyFill="1" applyBorder="1" applyAlignment="1">
      <alignment horizontal="center" vertical="center" textRotation="90"/>
      <protection/>
    </xf>
    <xf numFmtId="0" fontId="16" fillId="0" borderId="21" xfId="57" applyFont="1" applyFill="1" applyBorder="1" applyAlignment="1">
      <alignment vertical="center" textRotation="90" wrapText="1"/>
      <protection/>
    </xf>
    <xf numFmtId="0" fontId="7" fillId="34" borderId="11" xfId="57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vertical="center"/>
      <protection/>
    </xf>
    <xf numFmtId="0" fontId="7" fillId="34" borderId="26" xfId="57" applyFont="1" applyFill="1" applyBorder="1" applyAlignment="1">
      <alignment horizontal="center" vertical="center" wrapText="1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vertical="center" textRotation="90"/>
      <protection/>
    </xf>
    <xf numFmtId="0" fontId="16" fillId="0" borderId="17" xfId="57" applyFont="1" applyFill="1" applyBorder="1" applyAlignment="1">
      <alignment vertical="center" textRotation="90"/>
      <protection/>
    </xf>
    <xf numFmtId="0" fontId="10" fillId="36" borderId="32" xfId="57" applyNumberFormat="1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vertical="center" textRotation="90"/>
      <protection/>
    </xf>
    <xf numFmtId="0" fontId="16" fillId="0" borderId="51" xfId="57" applyFont="1" applyFill="1" applyBorder="1" applyAlignment="1">
      <alignment vertical="center" textRotation="90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32" fillId="0" borderId="53" xfId="57" applyFont="1" applyFill="1" applyBorder="1" applyAlignment="1">
      <alignment horizontal="center" vertical="center"/>
      <protection/>
    </xf>
    <xf numFmtId="0" fontId="32" fillId="0" borderId="43" xfId="57" applyFont="1" applyFill="1" applyBorder="1" applyAlignment="1">
      <alignment horizontal="center" vertical="center"/>
      <protection/>
    </xf>
    <xf numFmtId="0" fontId="97" fillId="33" borderId="12" xfId="57" applyFont="1" applyFill="1" applyBorder="1" applyAlignment="1">
      <alignment horizontal="center" vertical="center" wrapText="1"/>
      <protection/>
    </xf>
    <xf numFmtId="0" fontId="16" fillId="0" borderId="46" xfId="57" applyFont="1" applyFill="1" applyBorder="1" applyAlignment="1">
      <alignment horizontal="center" vertical="center" wrapText="1"/>
      <protection/>
    </xf>
    <xf numFmtId="0" fontId="16" fillId="0" borderId="12" xfId="57" applyNumberFormat="1" applyFont="1" applyFill="1" applyBorder="1" applyAlignment="1">
      <alignment horizontal="center" vertical="center" textRotation="90" wrapText="1"/>
      <protection/>
    </xf>
    <xf numFmtId="0" fontId="8" fillId="0" borderId="54" xfId="57" applyFont="1" applyFill="1" applyBorder="1" applyAlignment="1">
      <alignment horizontal="center" vertical="center"/>
      <protection/>
    </xf>
    <xf numFmtId="0" fontId="32" fillId="0" borderId="54" xfId="57" applyFont="1" applyFill="1" applyBorder="1" applyAlignment="1">
      <alignment horizontal="center" vertical="center"/>
      <protection/>
    </xf>
    <xf numFmtId="0" fontId="8" fillId="0" borderId="39" xfId="57" applyFont="1" applyFill="1" applyBorder="1" applyAlignment="1">
      <alignment horizontal="center" vertical="center"/>
      <protection/>
    </xf>
    <xf numFmtId="0" fontId="21" fillId="33" borderId="55" xfId="57" applyNumberFormat="1" applyFont="1" applyFill="1" applyBorder="1" applyAlignment="1">
      <alignment vertical="center"/>
      <protection/>
    </xf>
    <xf numFmtId="0" fontId="16" fillId="0" borderId="56" xfId="57" applyFont="1" applyFill="1" applyBorder="1" applyAlignment="1">
      <alignment vertical="center" textRotation="90" wrapText="1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100" fillId="0" borderId="58" xfId="57" applyFont="1" applyFill="1" applyBorder="1" applyAlignment="1">
      <alignment horizontal="center" vertical="center" wrapText="1"/>
      <protection/>
    </xf>
    <xf numFmtId="0" fontId="97" fillId="33" borderId="59" xfId="57" applyFont="1" applyFill="1" applyBorder="1" applyAlignment="1">
      <alignment horizontal="center" vertical="center" wrapText="1"/>
      <protection/>
    </xf>
    <xf numFmtId="0" fontId="7" fillId="0" borderId="60" xfId="57" applyFont="1" applyFill="1" applyBorder="1" applyAlignment="1">
      <alignment vertical="center"/>
      <protection/>
    </xf>
    <xf numFmtId="0" fontId="7" fillId="0" borderId="61" xfId="57" applyFont="1" applyFill="1" applyBorder="1" applyAlignment="1">
      <alignment vertical="center"/>
      <protection/>
    </xf>
    <xf numFmtId="0" fontId="10" fillId="0" borderId="23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62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95" fillId="0" borderId="26" xfId="57" applyFont="1" applyFill="1" applyBorder="1" applyAlignment="1">
      <alignment horizontal="center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0" fontId="7" fillId="0" borderId="40" xfId="57" applyFont="1" applyFill="1" applyBorder="1" applyAlignment="1">
      <alignment horizontal="center" vertical="center"/>
      <protection/>
    </xf>
    <xf numFmtId="172" fontId="7" fillId="0" borderId="21" xfId="57" applyNumberFormat="1" applyFont="1" applyFill="1" applyBorder="1" applyAlignment="1">
      <alignment horizontal="center" vertical="center"/>
      <protection/>
    </xf>
    <xf numFmtId="172" fontId="7" fillId="0" borderId="41" xfId="57" applyNumberFormat="1" applyFont="1" applyFill="1" applyBorder="1" applyAlignment="1">
      <alignment horizontal="right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100" fillId="0" borderId="24" xfId="57" applyNumberFormat="1" applyFont="1" applyFill="1" applyBorder="1" applyAlignment="1">
      <alignment horizontal="center" vertical="center" textRotation="90" wrapText="1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40" fillId="0" borderId="24" xfId="57" applyNumberFormat="1" applyFont="1" applyFill="1" applyBorder="1" applyAlignment="1">
      <alignment vertical="center" textRotation="90" wrapText="1"/>
      <protection/>
    </xf>
    <xf numFmtId="0" fontId="40" fillId="0" borderId="64" xfId="57" applyNumberFormat="1" applyFont="1" applyFill="1" applyBorder="1" applyAlignment="1">
      <alignment vertical="center" textRotation="90" wrapText="1"/>
      <protection/>
    </xf>
    <xf numFmtId="0" fontId="8" fillId="0" borderId="65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97" fillId="33" borderId="0" xfId="57" applyFont="1" applyFill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0" xfId="57" applyFont="1" applyFill="1" applyBorder="1" applyAlignment="1" quotePrefix="1">
      <alignment horizontal="left" vertical="center"/>
      <protection/>
    </xf>
    <xf numFmtId="0" fontId="8" fillId="0" borderId="18" xfId="57" applyNumberFormat="1" applyFont="1" applyFill="1" applyBorder="1" applyAlignment="1">
      <alignment horizontal="left" vertical="center"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0" fontId="18" fillId="0" borderId="66" xfId="57" applyNumberFormat="1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 quotePrefix="1">
      <alignment horizontal="center" vertical="center" wrapText="1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101" fillId="0" borderId="0" xfId="57" applyNumberFormat="1" applyFont="1" applyFill="1" applyBorder="1" applyAlignment="1">
      <alignment horizontal="center" vertical="center"/>
      <protection/>
    </xf>
    <xf numFmtId="0" fontId="102" fillId="0" borderId="0" xfId="57" applyNumberFormat="1" applyFont="1" applyFill="1" applyBorder="1" applyAlignment="1">
      <alignment horizontal="center" vertical="center"/>
      <protection/>
    </xf>
    <xf numFmtId="0" fontId="103" fillId="0" borderId="22" xfId="57" applyFont="1" applyFill="1" applyBorder="1" applyAlignment="1">
      <alignment horizontal="center" vertical="center" wrapText="1"/>
      <protection/>
    </xf>
    <xf numFmtId="0" fontId="103" fillId="0" borderId="44" xfId="57" applyFont="1" applyFill="1" applyBorder="1" applyAlignment="1">
      <alignment horizontal="center" vertical="center" wrapText="1"/>
      <protection/>
    </xf>
    <xf numFmtId="0" fontId="103" fillId="0" borderId="12" xfId="57" applyFont="1" applyFill="1" applyBorder="1" applyAlignment="1">
      <alignment horizontal="center" vertical="center" wrapText="1"/>
      <protection/>
    </xf>
    <xf numFmtId="0" fontId="103" fillId="0" borderId="17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97" fillId="0" borderId="1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 quotePrefix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104" fillId="0" borderId="54" xfId="57" applyNumberFormat="1" applyFont="1" applyFill="1" applyBorder="1" applyAlignment="1">
      <alignment horizontal="center" vertical="center" textRotation="90" wrapText="1"/>
      <protection/>
    </xf>
    <xf numFmtId="0" fontId="97" fillId="0" borderId="62" xfId="57" applyNumberFormat="1" applyFont="1" applyFill="1" applyBorder="1" applyAlignment="1">
      <alignment horizontal="center" vertical="center" textRotation="90" wrapText="1"/>
      <protection/>
    </xf>
    <xf numFmtId="0" fontId="97" fillId="0" borderId="66" xfId="57" applyNumberFormat="1" applyFont="1" applyFill="1" applyBorder="1" applyAlignment="1">
      <alignment horizontal="center" vertical="center" textRotation="90" wrapText="1"/>
      <protection/>
    </xf>
    <xf numFmtId="0" fontId="97" fillId="0" borderId="67" xfId="57" applyNumberFormat="1" applyFont="1" applyFill="1" applyBorder="1" applyAlignment="1">
      <alignment horizontal="center" vertical="center" textRotation="90" wrapText="1"/>
      <protection/>
    </xf>
    <xf numFmtId="0" fontId="19" fillId="0" borderId="26" xfId="57" applyFont="1" applyFill="1" applyBorder="1" applyAlignment="1">
      <alignment horizontal="center" vertical="center"/>
      <protection/>
    </xf>
    <xf numFmtId="0" fontId="19" fillId="0" borderId="12" xfId="57" applyFont="1" applyFill="1" applyBorder="1" applyAlignment="1">
      <alignment horizontal="center" vertical="center"/>
      <protection/>
    </xf>
    <xf numFmtId="0" fontId="103" fillId="0" borderId="26" xfId="57" applyFont="1" applyFill="1" applyBorder="1" applyAlignment="1">
      <alignment horizontal="center" vertical="center" wrapText="1"/>
      <protection/>
    </xf>
    <xf numFmtId="0" fontId="103" fillId="0" borderId="28" xfId="57" applyFont="1" applyFill="1" applyBorder="1" applyAlignment="1">
      <alignment horizontal="center" vertical="center" wrapText="1"/>
      <protection/>
    </xf>
    <xf numFmtId="0" fontId="103" fillId="0" borderId="3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/>
      <protection/>
    </xf>
    <xf numFmtId="0" fontId="8" fillId="0" borderId="68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105" fillId="0" borderId="11" xfId="57" applyFont="1" applyFill="1" applyBorder="1" applyAlignment="1">
      <alignment horizontal="center" vertical="center" textRotation="90" wrapText="1"/>
      <protection/>
    </xf>
    <xf numFmtId="0" fontId="104" fillId="0" borderId="22" xfId="57" applyFont="1" applyFill="1" applyBorder="1" applyAlignment="1">
      <alignment horizontal="center" vertical="center" textRotation="90" wrapText="1"/>
      <protection/>
    </xf>
    <xf numFmtId="0" fontId="104" fillId="0" borderId="18" xfId="57" applyFont="1" applyFill="1" applyBorder="1" applyAlignment="1">
      <alignment horizontal="center" vertical="center" textRotation="90"/>
      <protection/>
    </xf>
    <xf numFmtId="0" fontId="98" fillId="0" borderId="21" xfId="57" applyFont="1" applyFill="1" applyBorder="1" applyAlignment="1">
      <alignment horizontal="center" vertical="center" wrapText="1"/>
      <protection/>
    </xf>
    <xf numFmtId="0" fontId="104" fillId="0" borderId="11" xfId="57" applyNumberFormat="1" applyFont="1" applyFill="1" applyBorder="1" applyAlignment="1">
      <alignment horizontal="center" vertical="center" textRotation="90" wrapText="1"/>
      <protection/>
    </xf>
    <xf numFmtId="0" fontId="104" fillId="0" borderId="12" xfId="57" applyNumberFormat="1" applyFont="1" applyFill="1" applyBorder="1" applyAlignment="1">
      <alignment horizontal="center" vertical="center" textRotation="90"/>
      <protection/>
    </xf>
    <xf numFmtId="0" fontId="104" fillId="0" borderId="13" xfId="57" applyNumberFormat="1" applyFont="1" applyFill="1" applyBorder="1" applyAlignment="1">
      <alignment horizontal="center" vertical="center" textRotation="90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69" xfId="57" applyFont="1" applyFill="1" applyBorder="1" applyAlignment="1">
      <alignment horizontal="center" vertical="center" wrapText="1"/>
      <protection/>
    </xf>
    <xf numFmtId="0" fontId="7" fillId="0" borderId="70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0" fontId="7" fillId="0" borderId="46" xfId="57" applyFont="1" applyFill="1" applyBorder="1" applyAlignment="1">
      <alignment horizontal="center" vertical="center" wrapText="1"/>
      <protection/>
    </xf>
    <xf numFmtId="0" fontId="7" fillId="0" borderId="71" xfId="57" applyFont="1" applyFill="1" applyBorder="1" applyAlignment="1">
      <alignment horizontal="center" vertical="center" wrapText="1"/>
      <protection/>
    </xf>
    <xf numFmtId="0" fontId="7" fillId="0" borderId="72" xfId="57" applyFont="1" applyFill="1" applyBorder="1" applyAlignment="1">
      <alignment horizontal="center" vertical="center" wrapText="1"/>
      <protection/>
    </xf>
    <xf numFmtId="0" fontId="106" fillId="33" borderId="0" xfId="57" applyNumberFormat="1" applyFont="1" applyFill="1" applyBorder="1" applyAlignment="1">
      <alignment horizontal="center" vertical="center" textRotation="90" wrapText="1"/>
      <protection/>
    </xf>
    <xf numFmtId="0" fontId="37" fillId="33" borderId="0" xfId="57" applyNumberFormat="1" applyFont="1" applyFill="1" applyBorder="1" applyAlignment="1">
      <alignment horizontal="center" vertical="center" textRotation="90" wrapText="1"/>
      <protection/>
    </xf>
    <xf numFmtId="0" fontId="37" fillId="33" borderId="73" xfId="57" applyNumberFormat="1" applyFont="1" applyFill="1" applyBorder="1" applyAlignment="1">
      <alignment horizontal="center" vertical="center" textRotation="90" wrapText="1"/>
      <protection/>
    </xf>
    <xf numFmtId="0" fontId="16" fillId="0" borderId="46" xfId="57" applyFont="1" applyFill="1" applyBorder="1" applyAlignment="1">
      <alignment horizontal="center" vertical="center" wrapText="1"/>
      <protection/>
    </xf>
    <xf numFmtId="0" fontId="16" fillId="0" borderId="71" xfId="57" applyFont="1" applyFill="1" applyBorder="1" applyAlignment="1">
      <alignment horizontal="center" vertical="center" wrapText="1"/>
      <protection/>
    </xf>
    <xf numFmtId="0" fontId="16" fillId="0" borderId="72" xfId="57" applyFont="1" applyFill="1" applyBorder="1" applyAlignment="1">
      <alignment horizontal="center" vertical="center" wrapText="1"/>
      <protection/>
    </xf>
    <xf numFmtId="0" fontId="107" fillId="0" borderId="11" xfId="57" applyFont="1" applyFill="1" applyBorder="1" applyAlignment="1">
      <alignment horizontal="center" vertical="center" textRotation="90" wrapText="1"/>
      <protection/>
    </xf>
    <xf numFmtId="0" fontId="107" fillId="0" borderId="12" xfId="57" applyFont="1" applyFill="1" applyBorder="1" applyAlignment="1">
      <alignment horizontal="center" vertical="center" textRotation="90" wrapText="1"/>
      <protection/>
    </xf>
    <xf numFmtId="0" fontId="105" fillId="0" borderId="11" xfId="57" applyNumberFormat="1" applyFont="1" applyFill="1" applyBorder="1" applyAlignment="1">
      <alignment horizontal="center" vertical="center" textRotation="90" wrapText="1"/>
      <protection/>
    </xf>
    <xf numFmtId="0" fontId="104" fillId="0" borderId="12" xfId="57" applyFont="1" applyFill="1" applyBorder="1" applyAlignment="1">
      <alignment horizontal="center" vertical="center" textRotation="90"/>
      <protection/>
    </xf>
    <xf numFmtId="0" fontId="104" fillId="0" borderId="13" xfId="57" applyFont="1" applyFill="1" applyBorder="1" applyAlignment="1">
      <alignment horizontal="center" vertical="center" textRotation="90"/>
      <protection/>
    </xf>
    <xf numFmtId="0" fontId="29" fillId="33" borderId="0" xfId="57" applyNumberFormat="1" applyFont="1" applyFill="1" applyBorder="1" applyAlignment="1">
      <alignment horizontal="center" vertical="center" textRotation="90" wrapText="1"/>
      <protection/>
    </xf>
    <xf numFmtId="0" fontId="43" fillId="0" borderId="0" xfId="57" applyNumberFormat="1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22" fillId="0" borderId="0" xfId="57" applyNumberFormat="1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104" fillId="0" borderId="11" xfId="57" applyFont="1" applyFill="1" applyBorder="1" applyAlignment="1">
      <alignment horizontal="center" vertical="center" wrapText="1"/>
      <protection/>
    </xf>
    <xf numFmtId="0" fontId="104" fillId="0" borderId="13" xfId="57" applyFont="1" applyFill="1" applyBorder="1" applyAlignment="1">
      <alignment horizontal="center" vertical="center"/>
      <protection/>
    </xf>
    <xf numFmtId="0" fontId="32" fillId="0" borderId="24" xfId="57" applyFont="1" applyFill="1" applyBorder="1" applyAlignment="1">
      <alignment horizontal="center" vertical="center"/>
      <protection/>
    </xf>
    <xf numFmtId="0" fontId="32" fillId="0" borderId="65" xfId="57" applyFont="1" applyFill="1" applyBorder="1" applyAlignment="1">
      <alignment horizontal="center" vertical="center"/>
      <protection/>
    </xf>
    <xf numFmtId="0" fontId="32" fillId="0" borderId="74" xfId="57" applyFont="1" applyFill="1" applyBorder="1" applyAlignment="1">
      <alignment horizontal="center" vertical="center"/>
      <protection/>
    </xf>
    <xf numFmtId="0" fontId="32" fillId="0" borderId="75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 quotePrefix="1">
      <alignment horizontal="left" vertical="center"/>
      <protection/>
    </xf>
    <xf numFmtId="0" fontId="2" fillId="0" borderId="0" xfId="57" applyFont="1" applyFill="1" applyBorder="1" applyAlignment="1" quotePrefix="1">
      <alignment horizontal="left" vertical="center"/>
      <protection/>
    </xf>
    <xf numFmtId="0" fontId="10" fillId="0" borderId="0" xfId="57" applyFont="1" applyFill="1" applyBorder="1" applyAlignment="1" quotePrefix="1">
      <alignment horizontal="left" vertical="center"/>
      <protection/>
    </xf>
    <xf numFmtId="0" fontId="19" fillId="0" borderId="22" xfId="57" applyFont="1" applyFill="1" applyBorder="1" applyAlignment="1">
      <alignment horizontal="center" vertical="center"/>
      <protection/>
    </xf>
    <xf numFmtId="0" fontId="32" fillId="0" borderId="76" xfId="57" applyFont="1" applyFill="1" applyBorder="1" applyAlignment="1">
      <alignment horizontal="center" vertical="center"/>
      <protection/>
    </xf>
    <xf numFmtId="0" fontId="32" fillId="0" borderId="73" xfId="57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 quotePrefix="1">
      <alignment horizontal="lef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12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6" fillId="0" borderId="13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left" vertical="center"/>
      <protection/>
    </xf>
    <xf numFmtId="0" fontId="104" fillId="0" borderId="12" xfId="57" applyNumberFormat="1" applyFont="1" applyFill="1" applyBorder="1" applyAlignment="1">
      <alignment horizontal="center" vertical="center" textRotation="90" wrapText="1"/>
      <protection/>
    </xf>
    <xf numFmtId="0" fontId="104" fillId="0" borderId="13" xfId="57" applyNumberFormat="1" applyFont="1" applyFill="1" applyBorder="1" applyAlignment="1">
      <alignment horizontal="center" vertical="center" textRotation="90" wrapText="1"/>
      <protection/>
    </xf>
    <xf numFmtId="0" fontId="16" fillId="0" borderId="77" xfId="57" applyNumberFormat="1" applyFont="1" applyFill="1" applyBorder="1" applyAlignment="1">
      <alignment horizontal="center" vertical="center" wrapText="1"/>
      <protection/>
    </xf>
    <xf numFmtId="0" fontId="16" fillId="0" borderId="78" xfId="57" applyNumberFormat="1" applyFont="1" applyFill="1" applyBorder="1" applyAlignment="1">
      <alignment horizontal="center" vertical="center" wrapText="1"/>
      <protection/>
    </xf>
    <xf numFmtId="0" fontId="16" fillId="0" borderId="79" xfId="57" applyNumberFormat="1" applyFont="1" applyFill="1" applyBorder="1" applyAlignment="1">
      <alignment horizontal="center" vertical="center" wrapText="1"/>
      <protection/>
    </xf>
    <xf numFmtId="0" fontId="16" fillId="0" borderId="80" xfId="57" applyNumberFormat="1" applyFont="1" applyFill="1" applyBorder="1" applyAlignment="1">
      <alignment horizontal="center" vertical="center" wrapText="1"/>
      <protection/>
    </xf>
    <xf numFmtId="0" fontId="104" fillId="0" borderId="11" xfId="57" applyFont="1" applyFill="1" applyBorder="1" applyAlignment="1">
      <alignment horizontal="center" vertical="center" textRotation="90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97" fillId="0" borderId="26" xfId="57" applyFont="1" applyFill="1" applyBorder="1" applyAlignment="1">
      <alignment horizontal="center" vertical="center"/>
      <protection/>
    </xf>
    <xf numFmtId="0" fontId="97" fillId="0" borderId="23" xfId="57" applyFont="1" applyFill="1" applyBorder="1" applyAlignment="1">
      <alignment horizontal="center" vertical="center"/>
      <protection/>
    </xf>
    <xf numFmtId="172" fontId="108" fillId="33" borderId="12" xfId="57" applyNumberFormat="1" applyFont="1" applyFill="1" applyBorder="1" applyAlignment="1">
      <alignment horizontal="center" vertical="center"/>
      <protection/>
    </xf>
    <xf numFmtId="0" fontId="28" fillId="0" borderId="26" xfId="59" applyFont="1" applyFill="1" applyBorder="1" applyAlignment="1">
      <alignment horizontal="center" vertical="center" textRotation="90" wrapText="1"/>
      <protection/>
    </xf>
    <xf numFmtId="0" fontId="28" fillId="0" borderId="12" xfId="59" applyFont="1" applyFill="1" applyBorder="1" applyAlignment="1">
      <alignment horizontal="center" vertical="center" textRotation="90" wrapText="1"/>
      <protection/>
    </xf>
    <xf numFmtId="0" fontId="28" fillId="0" borderId="21" xfId="59" applyFont="1" applyFill="1" applyBorder="1" applyAlignment="1">
      <alignment horizontal="center" vertical="center" textRotation="90" wrapText="1"/>
      <protection/>
    </xf>
    <xf numFmtId="0" fontId="16" fillId="0" borderId="11" xfId="57" applyNumberFormat="1" applyFont="1" applyFill="1" applyBorder="1" applyAlignment="1">
      <alignment horizontal="center" vertical="center" wrapText="1"/>
      <protection/>
    </xf>
    <xf numFmtId="0" fontId="16" fillId="0" borderId="33" xfId="57" applyNumberFormat="1" applyFont="1" applyFill="1" applyBorder="1" applyAlignment="1">
      <alignment horizontal="center" vertical="center" wrapText="1"/>
      <protection/>
    </xf>
    <xf numFmtId="0" fontId="97" fillId="0" borderId="49" xfId="57" applyNumberFormat="1" applyFont="1" applyFill="1" applyBorder="1" applyAlignment="1">
      <alignment horizontal="center" vertical="center" textRotation="90" wrapText="1"/>
      <protection/>
    </xf>
    <xf numFmtId="0" fontId="97" fillId="0" borderId="17" xfId="57" applyNumberFormat="1" applyFont="1" applyFill="1" applyBorder="1" applyAlignment="1">
      <alignment horizontal="center" vertical="center" textRotation="90" wrapText="1"/>
      <protection/>
    </xf>
    <xf numFmtId="0" fontId="97" fillId="0" borderId="50" xfId="57" applyNumberFormat="1" applyFont="1" applyFill="1" applyBorder="1" applyAlignment="1">
      <alignment horizontal="center" vertical="center" textRotation="90" wrapText="1"/>
      <protection/>
    </xf>
    <xf numFmtId="0" fontId="107" fillId="0" borderId="54" xfId="57" applyFont="1" applyFill="1" applyBorder="1" applyAlignment="1">
      <alignment horizontal="center" vertical="center" textRotation="90" wrapText="1"/>
      <protection/>
    </xf>
    <xf numFmtId="0" fontId="107" fillId="0" borderId="22" xfId="57" applyFont="1" applyFill="1" applyBorder="1" applyAlignment="1">
      <alignment horizontal="center" vertical="center" textRotation="90" wrapText="1"/>
      <protection/>
    </xf>
    <xf numFmtId="0" fontId="16" fillId="0" borderId="18" xfId="57" applyNumberFormat="1" applyFont="1" applyFill="1" applyBorder="1" applyAlignment="1">
      <alignment horizontal="center" vertical="center"/>
      <protection/>
    </xf>
    <xf numFmtId="0" fontId="16" fillId="0" borderId="65" xfId="57" applyNumberFormat="1" applyFont="1" applyFill="1" applyBorder="1" applyAlignment="1">
      <alignment horizontal="center" vertical="center"/>
      <protection/>
    </xf>
    <xf numFmtId="0" fontId="104" fillId="0" borderId="11" xfId="57" applyNumberFormat="1" applyFont="1" applyFill="1" applyBorder="1" applyAlignment="1">
      <alignment horizontal="center" vertical="center" textRotation="90"/>
      <protection/>
    </xf>
    <xf numFmtId="0" fontId="104" fillId="0" borderId="59" xfId="57" applyFont="1" applyFill="1" applyBorder="1" applyAlignment="1">
      <alignment horizontal="center" vertical="center" textRotation="90" wrapText="1"/>
      <protection/>
    </xf>
    <xf numFmtId="0" fontId="104" fillId="0" borderId="54" xfId="57" applyFont="1" applyFill="1" applyBorder="1" applyAlignment="1">
      <alignment horizontal="center" vertical="center" textRotation="90" wrapText="1"/>
      <protection/>
    </xf>
    <xf numFmtId="0" fontId="20" fillId="0" borderId="22" xfId="57" applyFont="1" applyFill="1" applyBorder="1" applyAlignment="1">
      <alignment horizontal="center" vertical="center" wrapText="1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2" fillId="0" borderId="0" xfId="57" applyNumberFormat="1" applyFont="1" applyFill="1" applyBorder="1" applyAlignment="1" quotePrefix="1">
      <alignment horizontal="center" vertical="center" wrapText="1"/>
      <protection/>
    </xf>
    <xf numFmtId="0" fontId="12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NumberFormat="1" applyFont="1" applyFill="1" applyBorder="1" applyAlignment="1">
      <alignment horizontal="center" vertical="top"/>
      <protection/>
    </xf>
    <xf numFmtId="0" fontId="32" fillId="0" borderId="27" xfId="57" applyNumberFormat="1" applyFont="1" applyFill="1" applyBorder="1" applyAlignment="1">
      <alignment horizontal="center" vertical="center"/>
      <protection/>
    </xf>
    <xf numFmtId="0" fontId="32" fillId="0" borderId="26" xfId="57" applyFont="1" applyFill="1" applyBorder="1" applyAlignment="1">
      <alignment horizontal="center" vertical="center"/>
      <protection/>
    </xf>
    <xf numFmtId="0" fontId="16" fillId="0" borderId="45" xfId="57" applyNumberFormat="1" applyFont="1" applyFill="1" applyBorder="1" applyAlignment="1">
      <alignment horizontal="center" vertical="center"/>
      <protection/>
    </xf>
    <xf numFmtId="0" fontId="16" fillId="0" borderId="81" xfId="57" applyNumberFormat="1" applyFont="1" applyFill="1" applyBorder="1" applyAlignment="1">
      <alignment horizontal="center" vertical="center"/>
      <protection/>
    </xf>
    <xf numFmtId="0" fontId="20" fillId="0" borderId="77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78" xfId="57" applyFont="1" applyFill="1" applyBorder="1" applyAlignment="1">
      <alignment horizontal="center" vertical="center" wrapText="1"/>
      <protection/>
    </xf>
    <xf numFmtId="0" fontId="20" fillId="0" borderId="79" xfId="57" applyFont="1" applyFill="1" applyBorder="1" applyAlignment="1">
      <alignment horizontal="center" vertical="center" wrapText="1"/>
      <protection/>
    </xf>
    <xf numFmtId="0" fontId="20" fillId="0" borderId="82" xfId="57" applyFont="1" applyFill="1" applyBorder="1" applyAlignment="1">
      <alignment horizontal="center" vertical="center" wrapText="1"/>
      <protection/>
    </xf>
    <xf numFmtId="0" fontId="20" fillId="0" borderId="80" xfId="57" applyFont="1" applyFill="1" applyBorder="1" applyAlignment="1">
      <alignment horizontal="center" vertical="center" wrapText="1"/>
      <protection/>
    </xf>
    <xf numFmtId="0" fontId="18" fillId="0" borderId="11" xfId="57" applyFont="1" applyFill="1" applyBorder="1" applyAlignment="1">
      <alignment horizontal="center" vertical="center"/>
      <protection/>
    </xf>
    <xf numFmtId="0" fontId="98" fillId="0" borderId="14" xfId="57" applyFont="1" applyFill="1" applyBorder="1" applyAlignment="1">
      <alignment horizontal="center" vertical="center"/>
      <protection/>
    </xf>
    <xf numFmtId="0" fontId="98" fillId="0" borderId="83" xfId="57" applyFont="1" applyFill="1" applyBorder="1" applyAlignment="1">
      <alignment horizontal="center" vertical="center"/>
      <protection/>
    </xf>
    <xf numFmtId="0" fontId="98" fillId="0" borderId="84" xfId="57" applyFont="1" applyFill="1" applyBorder="1" applyAlignment="1">
      <alignment horizontal="center" vertical="center"/>
      <protection/>
    </xf>
    <xf numFmtId="0" fontId="10" fillId="36" borderId="69" xfId="57" applyNumberFormat="1" applyFont="1" applyFill="1" applyBorder="1" applyAlignment="1">
      <alignment horizontal="center" vertical="center" wrapText="1"/>
      <protection/>
    </xf>
    <xf numFmtId="0" fontId="10" fillId="36" borderId="19" xfId="57" applyNumberFormat="1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6" fillId="0" borderId="36" xfId="57" applyFont="1" applyFill="1" applyBorder="1" applyAlignment="1">
      <alignment horizontal="center" vertical="center" wrapText="1"/>
      <protection/>
    </xf>
    <xf numFmtId="0" fontId="28" fillId="0" borderId="61" xfId="59" applyFont="1" applyFill="1" applyBorder="1" applyAlignment="1">
      <alignment horizontal="center" vertical="center" textRotation="90" wrapText="1"/>
      <protection/>
    </xf>
    <xf numFmtId="0" fontId="28" fillId="0" borderId="85" xfId="59" applyFont="1" applyFill="1" applyBorder="1" applyAlignment="1">
      <alignment horizontal="center" vertical="center" textRotation="90" wrapText="1"/>
      <protection/>
    </xf>
    <xf numFmtId="0" fontId="28" fillId="0" borderId="86" xfId="59" applyFont="1" applyFill="1" applyBorder="1" applyAlignment="1">
      <alignment horizontal="center" vertical="center" textRotation="90" wrapText="1"/>
      <protection/>
    </xf>
    <xf numFmtId="0" fontId="18" fillId="37" borderId="87" xfId="57" applyFont="1" applyFill="1" applyBorder="1" applyAlignment="1">
      <alignment horizontal="center" vertical="center"/>
      <protection/>
    </xf>
    <xf numFmtId="0" fontId="18" fillId="37" borderId="88" xfId="57" applyFont="1" applyFill="1" applyBorder="1" applyAlignment="1">
      <alignment horizontal="center" vertical="center"/>
      <protection/>
    </xf>
    <xf numFmtId="0" fontId="18" fillId="37" borderId="34" xfId="57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18" fillId="37" borderId="12" xfId="57" applyFont="1" applyFill="1" applyBorder="1" applyAlignment="1">
      <alignment horizontal="center" vertical="center"/>
      <protection/>
    </xf>
    <xf numFmtId="172" fontId="7" fillId="0" borderId="12" xfId="57" applyNumberFormat="1" applyFont="1" applyFill="1" applyBorder="1" applyAlignment="1">
      <alignment horizontal="center" vertical="center" wrapText="1"/>
      <protection/>
    </xf>
    <xf numFmtId="0" fontId="16" fillId="0" borderId="46" xfId="57" applyNumberFormat="1" applyFont="1" applyFill="1" applyBorder="1" applyAlignment="1">
      <alignment horizontal="center" vertical="center" wrapText="1"/>
      <protection/>
    </xf>
    <xf numFmtId="0" fontId="16" fillId="0" borderId="72" xfId="57" applyNumberFormat="1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/>
      <protection/>
    </xf>
    <xf numFmtId="0" fontId="30" fillId="0" borderId="89" xfId="57" applyNumberFormat="1" applyFont="1" applyFill="1" applyBorder="1" applyAlignment="1">
      <alignment horizontal="center" vertical="center" textRotation="90" wrapText="1"/>
      <protection/>
    </xf>
    <xf numFmtId="0" fontId="30" fillId="0" borderId="90" xfId="57" applyNumberFormat="1" applyFont="1" applyFill="1" applyBorder="1" applyAlignment="1">
      <alignment horizontal="center" vertical="center" textRotation="90" wrapText="1"/>
      <protection/>
    </xf>
    <xf numFmtId="0" fontId="30" fillId="0" borderId="77" xfId="57" applyNumberFormat="1" applyFont="1" applyFill="1" applyBorder="1" applyAlignment="1">
      <alignment horizontal="center" vertical="center" textRotation="90" wrapText="1"/>
      <protection/>
    </xf>
    <xf numFmtId="0" fontId="30" fillId="0" borderId="78" xfId="57" applyNumberFormat="1" applyFont="1" applyFill="1" applyBorder="1" applyAlignment="1">
      <alignment horizontal="center" vertical="center" textRotation="90" wrapText="1"/>
      <protection/>
    </xf>
    <xf numFmtId="0" fontId="30" fillId="0" borderId="91" xfId="57" applyNumberFormat="1" applyFont="1" applyFill="1" applyBorder="1" applyAlignment="1">
      <alignment horizontal="center" vertical="center" textRotation="90" wrapText="1"/>
      <protection/>
    </xf>
    <xf numFmtId="0" fontId="30" fillId="0" borderId="92" xfId="57" applyNumberFormat="1" applyFont="1" applyFill="1" applyBorder="1" applyAlignment="1">
      <alignment horizontal="center" vertical="center" textRotation="90" wrapText="1"/>
      <protection/>
    </xf>
    <xf numFmtId="0" fontId="16" fillId="0" borderId="87" xfId="57" applyFont="1" applyFill="1" applyBorder="1" applyAlignment="1">
      <alignment horizontal="center" vertical="center" wrapText="1"/>
      <protection/>
    </xf>
    <xf numFmtId="0" fontId="16" fillId="0" borderId="34" xfId="57" applyFont="1" applyFill="1" applyBorder="1" applyAlignment="1">
      <alignment horizontal="center" vertical="center" wrapText="1"/>
      <protection/>
    </xf>
    <xf numFmtId="0" fontId="17" fillId="33" borderId="42" xfId="57" applyNumberFormat="1" applyFont="1" applyFill="1" applyBorder="1" applyAlignment="1">
      <alignment horizontal="center" vertical="center"/>
      <protection/>
    </xf>
    <xf numFmtId="0" fontId="17" fillId="33" borderId="0" xfId="57" applyNumberFormat="1" applyFont="1" applyFill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0" fontId="33" fillId="0" borderId="0" xfId="59" applyFont="1" applyFill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109" fillId="0" borderId="0" xfId="57" applyNumberFormat="1" applyFont="1" applyFill="1" applyBorder="1" applyAlignment="1">
      <alignment horizontal="center" vertical="center"/>
      <protection/>
    </xf>
    <xf numFmtId="0" fontId="110" fillId="0" borderId="0" xfId="5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 2" xfId="60"/>
    <cellStyle name="Normal 6" xfId="61"/>
    <cellStyle name="Normal 7" xfId="62"/>
    <cellStyle name="Normal_BG 08-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E13" sqref="E13"/>
    </sheetView>
  </sheetViews>
  <sheetFormatPr defaultColWidth="8.88671875" defaultRowHeight="16.5"/>
  <cols>
    <col min="2" max="2" width="14.88671875" style="0" customWidth="1"/>
    <col min="3" max="3" width="13.77734375" style="0" customWidth="1"/>
    <col min="4" max="4" width="10.10546875" style="0" bestFit="1" customWidth="1"/>
  </cols>
  <sheetData>
    <row r="1" spans="1:3" ht="16.5">
      <c r="A1" t="s">
        <v>86</v>
      </c>
      <c r="B1" t="s">
        <v>7</v>
      </c>
      <c r="C1" t="s">
        <v>8</v>
      </c>
    </row>
    <row r="2" spans="1:3" ht="16.5">
      <c r="A2" s="73">
        <v>1</v>
      </c>
      <c r="B2" s="33" t="s">
        <v>342</v>
      </c>
      <c r="C2" s="33" t="s">
        <v>343</v>
      </c>
    </row>
    <row r="3" spans="1:3" ht="16.5">
      <c r="A3" s="73">
        <v>2</v>
      </c>
      <c r="B3" s="33" t="s">
        <v>344</v>
      </c>
      <c r="C3" s="33" t="s">
        <v>345</v>
      </c>
    </row>
    <row r="4" spans="1:3" ht="16.5">
      <c r="A4" s="73">
        <v>3</v>
      </c>
      <c r="B4" s="33" t="s">
        <v>346</v>
      </c>
      <c r="C4" s="33" t="s">
        <v>347</v>
      </c>
    </row>
    <row r="5" spans="1:3" ht="16.5">
      <c r="A5" s="73">
        <v>4</v>
      </c>
      <c r="B5" s="33" t="s">
        <v>348</v>
      </c>
      <c r="C5" s="33" t="s">
        <v>349</v>
      </c>
    </row>
    <row r="6" spans="1:3" ht="16.5">
      <c r="A6" s="73">
        <v>5</v>
      </c>
      <c r="B6" s="33" t="s">
        <v>350</v>
      </c>
      <c r="C6" s="33" t="s">
        <v>351</v>
      </c>
    </row>
    <row r="7" spans="1:3" ht="16.5">
      <c r="A7" s="73">
        <v>6</v>
      </c>
      <c r="B7" s="33" t="s">
        <v>352</v>
      </c>
      <c r="C7" s="33" t="s">
        <v>353</v>
      </c>
    </row>
    <row r="8" spans="1:3" ht="16.5">
      <c r="A8" s="73">
        <v>7</v>
      </c>
      <c r="B8" s="33" t="s">
        <v>354</v>
      </c>
      <c r="C8" s="33" t="s">
        <v>355</v>
      </c>
    </row>
    <row r="9" spans="1:3" ht="16.5">
      <c r="A9" s="73">
        <v>8</v>
      </c>
      <c r="B9" s="33" t="s">
        <v>356</v>
      </c>
      <c r="C9" s="33" t="s">
        <v>357</v>
      </c>
    </row>
    <row r="10" spans="1:3" ht="16.5">
      <c r="A10" s="73">
        <v>9</v>
      </c>
      <c r="B10" s="33" t="s">
        <v>358</v>
      </c>
      <c r="C10" s="33" t="s">
        <v>359</v>
      </c>
    </row>
    <row r="11" spans="1:3" ht="16.5">
      <c r="A11" s="73">
        <v>10</v>
      </c>
      <c r="B11" s="33" t="s">
        <v>360</v>
      </c>
      <c r="C11" s="33" t="s">
        <v>361</v>
      </c>
    </row>
    <row r="12" spans="1:3" ht="16.5">
      <c r="A12" s="73">
        <v>11</v>
      </c>
      <c r="B12" s="33" t="s">
        <v>362</v>
      </c>
      <c r="C12" s="33" t="s">
        <v>363</v>
      </c>
    </row>
    <row r="13" spans="1:3" ht="16.5">
      <c r="A13" s="73">
        <v>12</v>
      </c>
      <c r="B13" s="33" t="s">
        <v>364</v>
      </c>
      <c r="C13" s="33" t="s">
        <v>365</v>
      </c>
    </row>
    <row r="14" spans="1:3" ht="16.5">
      <c r="A14" s="73">
        <v>13</v>
      </c>
      <c r="B14" s="33" t="s">
        <v>366</v>
      </c>
      <c r="C14" s="33" t="s">
        <v>367</v>
      </c>
    </row>
    <row r="15" spans="1:3" ht="16.5">
      <c r="A15" s="73">
        <v>14</v>
      </c>
      <c r="B15" s="33" t="s">
        <v>368</v>
      </c>
      <c r="C15" s="33" t="s">
        <v>369</v>
      </c>
    </row>
    <row r="16" spans="1:3" ht="16.5">
      <c r="A16" s="73">
        <v>15</v>
      </c>
      <c r="B16" s="33" t="s">
        <v>370</v>
      </c>
      <c r="C16" s="33" t="s">
        <v>371</v>
      </c>
    </row>
    <row r="17" spans="1:3" ht="16.5">
      <c r="A17" s="73">
        <v>16</v>
      </c>
      <c r="B17" s="33" t="s">
        <v>372</v>
      </c>
      <c r="C17" s="33" t="s">
        <v>373</v>
      </c>
    </row>
    <row r="18" spans="1:3" ht="16.5">
      <c r="A18" s="73">
        <v>17</v>
      </c>
      <c r="B18" s="33" t="s">
        <v>374</v>
      </c>
      <c r="C18" s="33" t="s">
        <v>375</v>
      </c>
    </row>
    <row r="19" spans="1:3" ht="16.5">
      <c r="A19" s="73">
        <v>18</v>
      </c>
      <c r="B19" s="33" t="s">
        <v>376</v>
      </c>
      <c r="C19" s="33" t="s">
        <v>377</v>
      </c>
    </row>
    <row r="20" spans="1:3" ht="16.5">
      <c r="A20" s="73">
        <v>19</v>
      </c>
      <c r="B20" s="33" t="s">
        <v>378</v>
      </c>
      <c r="C20" s="33" t="s">
        <v>379</v>
      </c>
    </row>
    <row r="21" spans="1:3" ht="16.5">
      <c r="A21" s="73">
        <v>20</v>
      </c>
      <c r="B21" s="33" t="s">
        <v>380</v>
      </c>
      <c r="C21" s="109" t="s">
        <v>465</v>
      </c>
    </row>
    <row r="22" spans="1:3" ht="16.5">
      <c r="A22" s="73">
        <v>21</v>
      </c>
      <c r="B22" s="33" t="s">
        <v>382</v>
      </c>
      <c r="C22" s="33" t="s">
        <v>383</v>
      </c>
    </row>
    <row r="23" spans="1:3" ht="16.5">
      <c r="A23" s="73">
        <v>22</v>
      </c>
      <c r="B23" s="33" t="s">
        <v>384</v>
      </c>
      <c r="C23" s="33" t="s">
        <v>385</v>
      </c>
    </row>
    <row r="24" spans="1:3" ht="16.5">
      <c r="A24" s="73">
        <v>23</v>
      </c>
      <c r="B24" s="33" t="s">
        <v>386</v>
      </c>
      <c r="C24" s="33" t="s">
        <v>387</v>
      </c>
    </row>
    <row r="25" spans="1:3" ht="16.5">
      <c r="A25" s="73">
        <v>24</v>
      </c>
      <c r="B25" s="33" t="s">
        <v>388</v>
      </c>
      <c r="C25" s="33" t="s">
        <v>389</v>
      </c>
    </row>
    <row r="26" spans="1:3" ht="16.5">
      <c r="A26" s="73">
        <v>25</v>
      </c>
      <c r="B26" s="33" t="s">
        <v>390</v>
      </c>
      <c r="C26" s="33" t="s">
        <v>391</v>
      </c>
    </row>
    <row r="27" spans="1:3" ht="16.5">
      <c r="A27" s="73">
        <v>26</v>
      </c>
      <c r="B27" s="33" t="s">
        <v>392</v>
      </c>
      <c r="C27" s="33" t="s">
        <v>393</v>
      </c>
    </row>
    <row r="28" spans="1:3" ht="16.5">
      <c r="A28" s="73">
        <v>27</v>
      </c>
      <c r="B28" s="33" t="s">
        <v>394</v>
      </c>
      <c r="C28" s="33" t="s">
        <v>395</v>
      </c>
    </row>
    <row r="29" spans="1:3" ht="16.5">
      <c r="A29" s="73">
        <v>28</v>
      </c>
      <c r="B29" s="33" t="s">
        <v>396</v>
      </c>
      <c r="C29" s="33" t="s">
        <v>397</v>
      </c>
    </row>
    <row r="30" spans="1:3" ht="16.5">
      <c r="A30" s="73">
        <v>29</v>
      </c>
      <c r="B30" s="33" t="s">
        <v>398</v>
      </c>
      <c r="C30" s="33" t="s">
        <v>399</v>
      </c>
    </row>
    <row r="31" spans="1:3" ht="16.5">
      <c r="A31" s="73">
        <v>30</v>
      </c>
      <c r="B31" s="33" t="s">
        <v>400</v>
      </c>
      <c r="C31" s="33" t="s">
        <v>401</v>
      </c>
    </row>
    <row r="32" spans="1:3" ht="16.5">
      <c r="A32" s="73">
        <v>31</v>
      </c>
      <c r="B32" s="33" t="s">
        <v>402</v>
      </c>
      <c r="C32" s="33" t="s">
        <v>403</v>
      </c>
    </row>
    <row r="33" spans="1:3" ht="16.5">
      <c r="A33" s="73">
        <v>32</v>
      </c>
      <c r="B33" s="33" t="s">
        <v>404</v>
      </c>
      <c r="C33" s="33" t="s">
        <v>405</v>
      </c>
    </row>
    <row r="34" spans="1:3" ht="16.5">
      <c r="A34" s="73">
        <v>33</v>
      </c>
      <c r="B34" s="33" t="s">
        <v>406</v>
      </c>
      <c r="C34" s="33" t="s">
        <v>407</v>
      </c>
    </row>
    <row r="35" spans="1:3" ht="16.5">
      <c r="A35" s="73">
        <v>34</v>
      </c>
      <c r="B35" s="33" t="s">
        <v>408</v>
      </c>
      <c r="C35" s="33" t="s">
        <v>409</v>
      </c>
    </row>
    <row r="36" spans="1:3" ht="16.5">
      <c r="A36" s="73">
        <v>35</v>
      </c>
      <c r="B36" s="33" t="s">
        <v>410</v>
      </c>
      <c r="C36" s="33" t="s">
        <v>411</v>
      </c>
    </row>
    <row r="37" spans="1:3" ht="16.5">
      <c r="A37" s="73">
        <v>36</v>
      </c>
      <c r="B37" s="33" t="s">
        <v>412</v>
      </c>
      <c r="C37" s="33" t="s">
        <v>413</v>
      </c>
    </row>
    <row r="38" spans="1:3" ht="16.5">
      <c r="A38" s="73">
        <v>37</v>
      </c>
      <c r="B38" s="33" t="s">
        <v>414</v>
      </c>
      <c r="C38" s="33" t="s">
        <v>415</v>
      </c>
    </row>
    <row r="39" spans="1:3" ht="16.5">
      <c r="A39" s="73">
        <v>38</v>
      </c>
      <c r="B39" s="33" t="s">
        <v>416</v>
      </c>
      <c r="C39" s="33" t="s">
        <v>417</v>
      </c>
    </row>
    <row r="40" spans="1:3" ht="16.5">
      <c r="A40" s="73">
        <v>39</v>
      </c>
      <c r="B40" s="33" t="s">
        <v>418</v>
      </c>
      <c r="C40" s="33" t="s">
        <v>419</v>
      </c>
    </row>
    <row r="41" spans="1:3" ht="16.5">
      <c r="A41" s="73">
        <v>40</v>
      </c>
      <c r="B41" s="33" t="s">
        <v>420</v>
      </c>
      <c r="C41" s="33" t="s">
        <v>421</v>
      </c>
    </row>
    <row r="42" spans="1:3" ht="16.5">
      <c r="A42" s="73">
        <v>41</v>
      </c>
      <c r="B42" s="33" t="s">
        <v>422</v>
      </c>
      <c r="C42" s="33" t="s">
        <v>423</v>
      </c>
    </row>
    <row r="43" spans="1:3" ht="16.5">
      <c r="A43" s="73">
        <v>42</v>
      </c>
      <c r="B43" s="33" t="s">
        <v>424</v>
      </c>
      <c r="C43" s="33" t="s">
        <v>425</v>
      </c>
    </row>
    <row r="44" spans="1:3" ht="16.5">
      <c r="A44" s="73">
        <v>43</v>
      </c>
      <c r="B44" s="33" t="s">
        <v>426</v>
      </c>
      <c r="C44" s="33" t="s">
        <v>427</v>
      </c>
    </row>
    <row r="45" spans="1:3" ht="16.5">
      <c r="A45" s="73">
        <v>44</v>
      </c>
      <c r="B45" s="33" t="s">
        <v>428</v>
      </c>
      <c r="C45" s="33" t="s">
        <v>429</v>
      </c>
    </row>
    <row r="46" spans="1:3" ht="16.5">
      <c r="A46" s="73">
        <v>45</v>
      </c>
      <c r="B46" s="33" t="s">
        <v>430</v>
      </c>
      <c r="C46" s="33" t="s">
        <v>431</v>
      </c>
    </row>
    <row r="47" spans="1:3" ht="16.5">
      <c r="A47" s="73">
        <v>46</v>
      </c>
      <c r="B47" s="33" t="s">
        <v>432</v>
      </c>
      <c r="C47" s="33" t="s">
        <v>433</v>
      </c>
    </row>
    <row r="48" spans="1:3" ht="16.5">
      <c r="A48" s="73">
        <v>47</v>
      </c>
      <c r="B48" s="33" t="s">
        <v>434</v>
      </c>
      <c r="C48" s="33" t="s">
        <v>435</v>
      </c>
    </row>
    <row r="49" spans="1:3" ht="16.5">
      <c r="A49" s="73">
        <v>48</v>
      </c>
      <c r="B49" s="33" t="s">
        <v>436</v>
      </c>
      <c r="C49" s="33" t="s">
        <v>437</v>
      </c>
    </row>
    <row r="50" spans="1:3" ht="16.5">
      <c r="A50" s="73">
        <v>49</v>
      </c>
      <c r="B50" s="33" t="s">
        <v>438</v>
      </c>
      <c r="C50" s="33" t="s">
        <v>439</v>
      </c>
    </row>
    <row r="51" spans="1:3" ht="16.5">
      <c r="A51" s="73">
        <v>50</v>
      </c>
      <c r="B51" s="33" t="s">
        <v>440</v>
      </c>
      <c r="C51" s="33" t="s">
        <v>441</v>
      </c>
    </row>
    <row r="52" spans="1:3" ht="16.5">
      <c r="A52" s="73">
        <v>51</v>
      </c>
      <c r="B52" s="33" t="s">
        <v>442</v>
      </c>
      <c r="C52" s="33" t="s">
        <v>443</v>
      </c>
    </row>
    <row r="53" spans="1:3" ht="16.5">
      <c r="A53" s="73">
        <v>52</v>
      </c>
      <c r="B53" s="33" t="s">
        <v>444</v>
      </c>
      <c r="C53" s="33" t="s">
        <v>445</v>
      </c>
    </row>
    <row r="54" spans="1:3" ht="16.5">
      <c r="A54" s="74">
        <v>101</v>
      </c>
      <c r="B54" s="33" t="s">
        <v>446</v>
      </c>
      <c r="C54" s="33" t="s">
        <v>343</v>
      </c>
    </row>
    <row r="55" spans="1:3" ht="16.5">
      <c r="A55" s="74">
        <v>102</v>
      </c>
      <c r="B55" s="33" t="s">
        <v>447</v>
      </c>
      <c r="C55" s="33" t="s">
        <v>345</v>
      </c>
    </row>
    <row r="56" spans="1:3" ht="16.5">
      <c r="A56" s="74">
        <v>103</v>
      </c>
      <c r="B56" s="33" t="s">
        <v>448</v>
      </c>
      <c r="C56" s="33" t="s">
        <v>347</v>
      </c>
    </row>
    <row r="57" spans="1:3" ht="16.5">
      <c r="A57" s="74">
        <v>104</v>
      </c>
      <c r="B57" s="33" t="s">
        <v>449</v>
      </c>
      <c r="C57" s="33" t="s">
        <v>349</v>
      </c>
    </row>
    <row r="58" spans="1:3" ht="16.5">
      <c r="A58" s="74">
        <v>105</v>
      </c>
      <c r="B58" s="33" t="s">
        <v>450</v>
      </c>
      <c r="C58" s="33" t="s">
        <v>351</v>
      </c>
    </row>
    <row r="59" spans="1:3" ht="16.5">
      <c r="A59" s="74">
        <v>106</v>
      </c>
      <c r="B59" s="33" t="s">
        <v>451</v>
      </c>
      <c r="C59" s="33" t="s">
        <v>353</v>
      </c>
    </row>
    <row r="60" spans="1:3" ht="16.5">
      <c r="A60" s="74">
        <v>107</v>
      </c>
      <c r="B60" s="33" t="s">
        <v>452</v>
      </c>
      <c r="C60" s="33" t="s">
        <v>355</v>
      </c>
    </row>
    <row r="61" spans="1:3" ht="16.5">
      <c r="A61" s="74">
        <v>108</v>
      </c>
      <c r="B61" s="33" t="s">
        <v>453</v>
      </c>
      <c r="C61" s="33" t="s">
        <v>357</v>
      </c>
    </row>
    <row r="62" spans="1:3" ht="16.5">
      <c r="A62" s="74">
        <v>109</v>
      </c>
      <c r="B62" s="33" t="s">
        <v>454</v>
      </c>
      <c r="C62" s="33" t="s">
        <v>359</v>
      </c>
    </row>
    <row r="63" spans="1:3" ht="16.5">
      <c r="A63" s="74">
        <v>110</v>
      </c>
      <c r="B63" s="33" t="s">
        <v>455</v>
      </c>
      <c r="C63" s="33" t="s">
        <v>361</v>
      </c>
    </row>
    <row r="64" spans="1:3" ht="16.5">
      <c r="A64" s="74">
        <v>111</v>
      </c>
      <c r="B64" s="33" t="s">
        <v>456</v>
      </c>
      <c r="C64" s="33" t="s">
        <v>363</v>
      </c>
    </row>
    <row r="65" spans="1:3" ht="16.5">
      <c r="A65" s="74">
        <v>112</v>
      </c>
      <c r="B65" s="33" t="s">
        <v>457</v>
      </c>
      <c r="C65" s="33" t="s">
        <v>365</v>
      </c>
    </row>
    <row r="66" spans="1:3" ht="16.5">
      <c r="A66" s="74">
        <v>113</v>
      </c>
      <c r="B66" s="33" t="s">
        <v>458</v>
      </c>
      <c r="C66" s="33" t="s">
        <v>367</v>
      </c>
    </row>
    <row r="67" spans="1:3" ht="16.5">
      <c r="A67" s="74">
        <v>114</v>
      </c>
      <c r="B67" s="33" t="s">
        <v>459</v>
      </c>
      <c r="C67" s="33" t="s">
        <v>369</v>
      </c>
    </row>
    <row r="68" spans="1:3" ht="16.5">
      <c r="A68" s="74">
        <v>115</v>
      </c>
      <c r="B68" s="33" t="s">
        <v>460</v>
      </c>
      <c r="C68" s="33" t="s">
        <v>371</v>
      </c>
    </row>
    <row r="69" spans="1:3" ht="16.5">
      <c r="A69" s="74">
        <v>116</v>
      </c>
      <c r="B69" s="33" t="s">
        <v>381</v>
      </c>
      <c r="C69" s="33" t="s">
        <v>373</v>
      </c>
    </row>
    <row r="70" spans="1:3" ht="16.5">
      <c r="A70" s="74">
        <v>117</v>
      </c>
      <c r="B70" s="33" t="s">
        <v>461</v>
      </c>
      <c r="C70" s="33" t="s">
        <v>375</v>
      </c>
    </row>
    <row r="71" spans="1:3" ht="16.5">
      <c r="A71" s="74">
        <v>118</v>
      </c>
      <c r="B71" s="33" t="s">
        <v>462</v>
      </c>
      <c r="C71" s="33" t="s">
        <v>377</v>
      </c>
    </row>
    <row r="72" spans="1:3" ht="16.5">
      <c r="A72" s="74">
        <v>119</v>
      </c>
      <c r="B72" s="33" t="s">
        <v>463</v>
      </c>
      <c r="C72" s="33" t="s">
        <v>379</v>
      </c>
    </row>
    <row r="73" spans="1:3" ht="16.5">
      <c r="A73" s="74">
        <v>120</v>
      </c>
      <c r="B73" s="33" t="s">
        <v>464</v>
      </c>
      <c r="C73" s="33" t="s">
        <v>465</v>
      </c>
    </row>
    <row r="74" spans="1:3" ht="16.5">
      <c r="A74" s="74">
        <v>121</v>
      </c>
      <c r="B74" s="33" t="s">
        <v>497</v>
      </c>
      <c r="C74" s="33" t="s">
        <v>383</v>
      </c>
    </row>
    <row r="75" spans="1:3" ht="16.5">
      <c r="A75" s="74">
        <v>122</v>
      </c>
      <c r="B75" s="33" t="s">
        <v>466</v>
      </c>
      <c r="C75" s="33" t="s">
        <v>385</v>
      </c>
    </row>
    <row r="76" spans="1:3" ht="16.5">
      <c r="A76" s="74">
        <v>123</v>
      </c>
      <c r="B76" s="33" t="s">
        <v>467</v>
      </c>
      <c r="C76" s="33" t="s">
        <v>387</v>
      </c>
    </row>
    <row r="77" spans="1:3" ht="16.5">
      <c r="A77" s="74">
        <v>124</v>
      </c>
      <c r="B77" s="33" t="s">
        <v>468</v>
      </c>
      <c r="C77" s="33" t="s">
        <v>389</v>
      </c>
    </row>
    <row r="78" spans="1:3" ht="16.5">
      <c r="A78" s="74">
        <v>125</v>
      </c>
      <c r="B78" s="33" t="s">
        <v>469</v>
      </c>
      <c r="C78" s="33" t="s">
        <v>391</v>
      </c>
    </row>
    <row r="79" spans="1:3" ht="16.5">
      <c r="A79" s="74">
        <v>126</v>
      </c>
      <c r="B79" s="33" t="s">
        <v>470</v>
      </c>
      <c r="C79" s="33" t="s">
        <v>393</v>
      </c>
    </row>
    <row r="80" spans="1:3" ht="16.5">
      <c r="A80" s="74">
        <v>127</v>
      </c>
      <c r="B80" s="33" t="s">
        <v>471</v>
      </c>
      <c r="C80" s="33" t="s">
        <v>395</v>
      </c>
    </row>
    <row r="81" spans="1:3" ht="16.5">
      <c r="A81" s="74">
        <v>128</v>
      </c>
      <c r="B81" s="33" t="s">
        <v>472</v>
      </c>
      <c r="C81" s="33" t="s">
        <v>397</v>
      </c>
    </row>
    <row r="82" spans="1:3" ht="16.5">
      <c r="A82" s="74">
        <v>129</v>
      </c>
      <c r="B82" s="33" t="s">
        <v>473</v>
      </c>
      <c r="C82" s="33" t="s">
        <v>399</v>
      </c>
    </row>
    <row r="83" spans="1:3" ht="16.5">
      <c r="A83" s="74">
        <v>130</v>
      </c>
      <c r="B83" s="33" t="s">
        <v>474</v>
      </c>
      <c r="C83" s="91" t="s">
        <v>401</v>
      </c>
    </row>
    <row r="84" spans="1:3" ht="16.5">
      <c r="A84" s="74">
        <v>131</v>
      </c>
      <c r="B84" s="33" t="s">
        <v>475</v>
      </c>
      <c r="C84" s="33" t="s">
        <v>403</v>
      </c>
    </row>
    <row r="85" spans="1:3" ht="16.5">
      <c r="A85" s="74">
        <v>132</v>
      </c>
      <c r="B85" s="33" t="s">
        <v>476</v>
      </c>
      <c r="C85" s="33" t="s">
        <v>405</v>
      </c>
    </row>
    <row r="86" spans="1:3" ht="16.5">
      <c r="A86" s="74">
        <v>133</v>
      </c>
      <c r="B86" s="33" t="s">
        <v>477</v>
      </c>
      <c r="C86" s="33" t="s">
        <v>407</v>
      </c>
    </row>
    <row r="87" spans="1:3" ht="16.5">
      <c r="A87" s="74">
        <v>134</v>
      </c>
      <c r="B87" s="33" t="s">
        <v>478</v>
      </c>
      <c r="C87" s="33" t="s">
        <v>409</v>
      </c>
    </row>
    <row r="88" spans="1:3" ht="16.5">
      <c r="A88" s="74">
        <v>135</v>
      </c>
      <c r="B88" s="33" t="s">
        <v>479</v>
      </c>
      <c r="C88" s="33" t="s">
        <v>411</v>
      </c>
    </row>
    <row r="89" spans="1:3" ht="16.5">
      <c r="A89" s="74">
        <v>136</v>
      </c>
      <c r="B89" s="33" t="s">
        <v>480</v>
      </c>
      <c r="C89" s="33" t="s">
        <v>413</v>
      </c>
    </row>
    <row r="90" spans="1:3" ht="16.5">
      <c r="A90" s="74">
        <v>137</v>
      </c>
      <c r="B90" s="33" t="s">
        <v>481</v>
      </c>
      <c r="C90" s="33" t="s">
        <v>415</v>
      </c>
    </row>
    <row r="91" spans="1:3" ht="16.5">
      <c r="A91" s="74">
        <v>138</v>
      </c>
      <c r="B91" s="33" t="s">
        <v>482</v>
      </c>
      <c r="C91" s="33" t="s">
        <v>417</v>
      </c>
    </row>
    <row r="92" spans="1:3" ht="16.5">
      <c r="A92" s="74">
        <v>139</v>
      </c>
      <c r="B92" s="33" t="s">
        <v>483</v>
      </c>
      <c r="C92" s="33" t="s">
        <v>419</v>
      </c>
    </row>
    <row r="93" spans="1:3" ht="16.5">
      <c r="A93" s="74">
        <v>140</v>
      </c>
      <c r="B93" s="33" t="s">
        <v>484</v>
      </c>
      <c r="C93" s="33" t="s">
        <v>421</v>
      </c>
    </row>
    <row r="94" spans="1:3" ht="16.5">
      <c r="A94" s="74">
        <v>141</v>
      </c>
      <c r="B94" s="33" t="s">
        <v>485</v>
      </c>
      <c r="C94" s="33" t="s">
        <v>423</v>
      </c>
    </row>
    <row r="95" spans="1:3" ht="16.5">
      <c r="A95" s="74">
        <v>142</v>
      </c>
      <c r="B95" s="33" t="s">
        <v>486</v>
      </c>
      <c r="C95" s="33" t="s">
        <v>425</v>
      </c>
    </row>
    <row r="96" spans="1:3" ht="16.5">
      <c r="A96" s="74">
        <v>143</v>
      </c>
      <c r="B96" s="33" t="s">
        <v>487</v>
      </c>
      <c r="C96" s="33" t="s">
        <v>427</v>
      </c>
    </row>
    <row r="97" spans="1:3" ht="16.5">
      <c r="A97" s="74">
        <v>144</v>
      </c>
      <c r="B97" s="33" t="s">
        <v>488</v>
      </c>
      <c r="C97" s="33" t="s">
        <v>429</v>
      </c>
    </row>
    <row r="98" spans="1:3" ht="16.5">
      <c r="A98" s="74">
        <v>145</v>
      </c>
      <c r="B98" s="33" t="s">
        <v>489</v>
      </c>
      <c r="C98" s="33" t="s">
        <v>431</v>
      </c>
    </row>
    <row r="99" spans="1:3" ht="16.5">
      <c r="A99" s="74">
        <v>146</v>
      </c>
      <c r="B99" s="33" t="s">
        <v>490</v>
      </c>
      <c r="C99" s="33" t="s">
        <v>433</v>
      </c>
    </row>
    <row r="100" spans="1:3" ht="16.5">
      <c r="A100" s="74">
        <v>147</v>
      </c>
      <c r="B100" s="33" t="s">
        <v>491</v>
      </c>
      <c r="C100" s="33" t="s">
        <v>435</v>
      </c>
    </row>
    <row r="101" spans="1:3" ht="16.5">
      <c r="A101" s="74">
        <v>148</v>
      </c>
      <c r="B101" s="33" t="s">
        <v>492</v>
      </c>
      <c r="C101" s="33" t="s">
        <v>437</v>
      </c>
    </row>
    <row r="102" spans="1:3" ht="16.5">
      <c r="A102" s="74">
        <v>149</v>
      </c>
      <c r="B102" s="33" t="s">
        <v>493</v>
      </c>
      <c r="C102" s="33" t="s">
        <v>439</v>
      </c>
    </row>
    <row r="103" spans="1:3" ht="16.5">
      <c r="A103" s="74">
        <v>150</v>
      </c>
      <c r="B103" s="33" t="s">
        <v>494</v>
      </c>
      <c r="C103" s="33" t="s">
        <v>441</v>
      </c>
    </row>
    <row r="104" spans="1:3" ht="16.5">
      <c r="A104" s="74">
        <v>151</v>
      </c>
      <c r="B104" s="33" t="s">
        <v>495</v>
      </c>
      <c r="C104" s="33" t="s">
        <v>443</v>
      </c>
    </row>
    <row r="105" spans="1:3" ht="16.5">
      <c r="A105" s="74">
        <v>152</v>
      </c>
      <c r="B105" s="33" t="s">
        <v>496</v>
      </c>
      <c r="C105" s="33" t="s">
        <v>445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8"/>
  <sheetViews>
    <sheetView tabSelected="1" view="pageBreakPreview" zoomScale="70" zoomScaleNormal="25" zoomScaleSheetLayoutView="70" zoomScalePageLayoutView="0" workbookViewId="0" topLeftCell="A1">
      <pane xSplit="4" ySplit="7" topLeftCell="AO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7" sqref="C47"/>
    </sheetView>
  </sheetViews>
  <sheetFormatPr defaultColWidth="4.4453125" defaultRowHeight="16.5"/>
  <cols>
    <col min="1" max="1" width="6.77734375" style="17" bestFit="1" customWidth="1"/>
    <col min="2" max="2" width="13.10546875" style="79" customWidth="1"/>
    <col min="3" max="3" width="46.4453125" style="17" customWidth="1"/>
    <col min="4" max="4" width="11.6640625" style="26" customWidth="1"/>
    <col min="5" max="5" width="11.10546875" style="26" customWidth="1"/>
    <col min="6" max="6" width="11.3359375" style="26" customWidth="1"/>
    <col min="7" max="7" width="10.99609375" style="26" customWidth="1"/>
    <col min="8" max="8" width="11.4453125" style="17" customWidth="1"/>
    <col min="9" max="9" width="11.3359375" style="17" customWidth="1"/>
    <col min="10" max="11" width="11.88671875" style="17" customWidth="1"/>
    <col min="12" max="12" width="12.4453125" style="17" customWidth="1"/>
    <col min="13" max="13" width="12.3359375" style="17" customWidth="1"/>
    <col min="14" max="14" width="11.5546875" style="17" customWidth="1"/>
    <col min="15" max="15" width="10.4453125" style="17" customWidth="1"/>
    <col min="16" max="16" width="11.10546875" style="17" customWidth="1"/>
    <col min="17" max="18" width="10.99609375" style="17" customWidth="1"/>
    <col min="19" max="20" width="10.4453125" style="17" customWidth="1"/>
    <col min="21" max="21" width="10.99609375" style="17" customWidth="1"/>
    <col min="22" max="22" width="11.5546875" style="17" customWidth="1"/>
    <col min="23" max="23" width="12.4453125" style="17" customWidth="1"/>
    <col min="24" max="24" width="12.77734375" style="17" customWidth="1"/>
    <col min="25" max="25" width="12.88671875" style="17" customWidth="1"/>
    <col min="26" max="26" width="13.4453125" style="17" bestFit="1" customWidth="1"/>
    <col min="27" max="27" width="12.10546875" style="17" bestFit="1" customWidth="1"/>
    <col min="28" max="28" width="12.4453125" style="17" customWidth="1"/>
    <col min="29" max="29" width="10.77734375" style="17" customWidth="1"/>
    <col min="30" max="30" width="12.21484375" style="17" customWidth="1"/>
    <col min="31" max="31" width="8.99609375" style="17" customWidth="1"/>
    <col min="32" max="32" width="8.77734375" style="17" customWidth="1"/>
    <col min="33" max="33" width="11.10546875" style="17" customWidth="1"/>
    <col min="34" max="34" width="12.21484375" style="17" customWidth="1"/>
    <col min="35" max="35" width="12.4453125" style="17" customWidth="1"/>
    <col min="36" max="36" width="12.10546875" style="17" bestFit="1" customWidth="1"/>
    <col min="37" max="37" width="12.6640625" style="17" customWidth="1"/>
    <col min="38" max="38" width="13.5546875" style="17" customWidth="1"/>
    <col min="39" max="39" width="12.10546875" style="17" customWidth="1"/>
    <col min="40" max="40" width="13.21484375" style="17" customWidth="1"/>
    <col min="41" max="41" width="12.10546875" style="17" customWidth="1"/>
    <col min="42" max="43" width="11.3359375" style="17" customWidth="1"/>
    <col min="44" max="44" width="12.4453125" style="17" customWidth="1"/>
    <col min="45" max="45" width="11.10546875" style="17" customWidth="1"/>
    <col min="46" max="46" width="11.3359375" style="17" customWidth="1"/>
    <col min="47" max="47" width="12.10546875" style="17" customWidth="1"/>
    <col min="48" max="48" width="10.77734375" style="17" customWidth="1"/>
    <col min="49" max="50" width="11.10546875" style="17" customWidth="1"/>
    <col min="51" max="51" width="12.77734375" style="17" customWidth="1"/>
    <col min="52" max="52" width="12.3359375" style="17" customWidth="1"/>
    <col min="53" max="53" width="11.88671875" style="17" customWidth="1"/>
    <col min="54" max="54" width="13.3359375" style="17" customWidth="1"/>
    <col min="55" max="55" width="12.6640625" style="17" customWidth="1"/>
    <col min="56" max="56" width="12.10546875" style="17" customWidth="1"/>
    <col min="57" max="57" width="12.6640625" style="17" customWidth="1"/>
    <col min="58" max="58" width="13.77734375" style="17" customWidth="1"/>
    <col min="59" max="16384" width="4.4453125" style="17" customWidth="1"/>
  </cols>
  <sheetData>
    <row r="1" spans="1:58" ht="54.75" customHeight="1">
      <c r="A1" s="430" t="s">
        <v>87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1" t="s">
        <v>550</v>
      </c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</row>
    <row r="2" spans="1:58" ht="54.75" customHeight="1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</row>
    <row r="3" spans="1:58" ht="54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58" ht="23.25" customHeight="1" thickBot="1">
      <c r="A4" s="18"/>
      <c r="B4" s="51"/>
      <c r="C4" s="19"/>
      <c r="D4" s="118"/>
      <c r="E4" s="118"/>
      <c r="F4" s="118"/>
      <c r="G4" s="118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s="39" customFormat="1" ht="24.75" customHeight="1" thickTop="1">
      <c r="A5" s="434" t="s">
        <v>88</v>
      </c>
      <c r="B5" s="435"/>
      <c r="C5" s="435"/>
      <c r="D5" s="435"/>
      <c r="E5" s="55"/>
      <c r="F5" s="11">
        <v>0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>
        <v>10</v>
      </c>
      <c r="Q5" s="11">
        <v>11</v>
      </c>
      <c r="R5" s="11">
        <v>12</v>
      </c>
      <c r="S5" s="11">
        <v>13</v>
      </c>
      <c r="T5" s="11">
        <v>14</v>
      </c>
      <c r="U5" s="11">
        <v>15</v>
      </c>
      <c r="V5" s="11">
        <v>16</v>
      </c>
      <c r="W5" s="11">
        <v>17</v>
      </c>
      <c r="X5" s="11">
        <v>18</v>
      </c>
      <c r="Y5" s="11">
        <v>19</v>
      </c>
      <c r="Z5" s="11">
        <v>20</v>
      </c>
      <c r="AA5" s="11">
        <v>21</v>
      </c>
      <c r="AB5" s="11">
        <v>22</v>
      </c>
      <c r="AC5" s="11">
        <v>23</v>
      </c>
      <c r="AD5" s="11">
        <v>24</v>
      </c>
      <c r="AE5" s="11">
        <v>25</v>
      </c>
      <c r="AF5" s="11">
        <v>26</v>
      </c>
      <c r="AG5" s="11">
        <v>27</v>
      </c>
      <c r="AH5" s="56">
        <v>28</v>
      </c>
      <c r="AI5" s="11">
        <v>29</v>
      </c>
      <c r="AJ5" s="56">
        <v>30</v>
      </c>
      <c r="AK5" s="11">
        <v>31</v>
      </c>
      <c r="AL5" s="11">
        <v>32</v>
      </c>
      <c r="AM5" s="11">
        <v>33</v>
      </c>
      <c r="AN5" s="56">
        <v>34</v>
      </c>
      <c r="AO5" s="11">
        <v>35</v>
      </c>
      <c r="AP5" s="11">
        <v>36</v>
      </c>
      <c r="AQ5" s="11">
        <v>37</v>
      </c>
      <c r="AR5" s="11">
        <v>38</v>
      </c>
      <c r="AS5" s="11">
        <v>39</v>
      </c>
      <c r="AT5" s="11">
        <v>40</v>
      </c>
      <c r="AU5" s="11">
        <v>41</v>
      </c>
      <c r="AV5" s="11">
        <v>42</v>
      </c>
      <c r="AW5" s="11">
        <v>43</v>
      </c>
      <c r="AX5" s="11">
        <v>44</v>
      </c>
      <c r="AY5" s="11">
        <v>45</v>
      </c>
      <c r="AZ5" s="11">
        <v>46</v>
      </c>
      <c r="BA5" s="11">
        <v>47</v>
      </c>
      <c r="BB5" s="11">
        <v>48</v>
      </c>
      <c r="BC5" s="11">
        <v>49</v>
      </c>
      <c r="BD5" s="11">
        <v>50</v>
      </c>
      <c r="BE5" s="11">
        <v>51</v>
      </c>
      <c r="BF5" s="57">
        <v>52</v>
      </c>
    </row>
    <row r="6" spans="1:58" s="61" customFormat="1" ht="24.75" customHeight="1">
      <c r="A6" s="436" t="s">
        <v>89</v>
      </c>
      <c r="B6" s="424" t="s">
        <v>90</v>
      </c>
      <c r="C6" s="424" t="s">
        <v>4</v>
      </c>
      <c r="D6" s="424" t="s">
        <v>91</v>
      </c>
      <c r="E6" s="58">
        <f>F6-7</f>
        <v>42569</v>
      </c>
      <c r="F6" s="58">
        <v>42576</v>
      </c>
      <c r="G6" s="58">
        <f aca="true" t="shared" si="0" ref="G6:BF6">F6+7</f>
        <v>42583</v>
      </c>
      <c r="H6" s="58">
        <f t="shared" si="0"/>
        <v>42590</v>
      </c>
      <c r="I6" s="58">
        <f t="shared" si="0"/>
        <v>42597</v>
      </c>
      <c r="J6" s="58">
        <f t="shared" si="0"/>
        <v>42604</v>
      </c>
      <c r="K6" s="58">
        <f t="shared" si="0"/>
        <v>42611</v>
      </c>
      <c r="L6" s="58">
        <f t="shared" si="0"/>
        <v>42618</v>
      </c>
      <c r="M6" s="58">
        <f t="shared" si="0"/>
        <v>42625</v>
      </c>
      <c r="N6" s="58">
        <f t="shared" si="0"/>
        <v>42632</v>
      </c>
      <c r="O6" s="58">
        <f t="shared" si="0"/>
        <v>42639</v>
      </c>
      <c r="P6" s="58">
        <f t="shared" si="0"/>
        <v>42646</v>
      </c>
      <c r="Q6" s="58">
        <f t="shared" si="0"/>
        <v>42653</v>
      </c>
      <c r="R6" s="58">
        <f t="shared" si="0"/>
        <v>42660</v>
      </c>
      <c r="S6" s="58">
        <f t="shared" si="0"/>
        <v>42667</v>
      </c>
      <c r="T6" s="58">
        <f t="shared" si="0"/>
        <v>42674</v>
      </c>
      <c r="U6" s="58">
        <f t="shared" si="0"/>
        <v>42681</v>
      </c>
      <c r="V6" s="58">
        <f t="shared" si="0"/>
        <v>42688</v>
      </c>
      <c r="W6" s="58">
        <f t="shared" si="0"/>
        <v>42695</v>
      </c>
      <c r="X6" s="58">
        <f t="shared" si="0"/>
        <v>42702</v>
      </c>
      <c r="Y6" s="58">
        <f t="shared" si="0"/>
        <v>42709</v>
      </c>
      <c r="Z6" s="58">
        <f t="shared" si="0"/>
        <v>42716</v>
      </c>
      <c r="AA6" s="58">
        <f t="shared" si="0"/>
        <v>42723</v>
      </c>
      <c r="AB6" s="58">
        <f t="shared" si="0"/>
        <v>42730</v>
      </c>
      <c r="AC6" s="58">
        <f t="shared" si="0"/>
        <v>42737</v>
      </c>
      <c r="AD6" s="58">
        <f t="shared" si="0"/>
        <v>42744</v>
      </c>
      <c r="AE6" s="58">
        <f t="shared" si="0"/>
        <v>42751</v>
      </c>
      <c r="AF6" s="58">
        <f t="shared" si="0"/>
        <v>42758</v>
      </c>
      <c r="AG6" s="58">
        <f t="shared" si="0"/>
        <v>42765</v>
      </c>
      <c r="AH6" s="58">
        <f>AG6+7</f>
        <v>42772</v>
      </c>
      <c r="AI6" s="58">
        <f>AH6+7</f>
        <v>42779</v>
      </c>
      <c r="AJ6" s="58">
        <f>AI6+7</f>
        <v>42786</v>
      </c>
      <c r="AK6" s="58">
        <f>AJ6+7</f>
        <v>42793</v>
      </c>
      <c r="AL6" s="58">
        <f t="shared" si="0"/>
        <v>42800</v>
      </c>
      <c r="AM6" s="58">
        <f t="shared" si="0"/>
        <v>42807</v>
      </c>
      <c r="AN6" s="59">
        <f>AM6+7</f>
        <v>42814</v>
      </c>
      <c r="AO6" s="58">
        <f>AN6+7</f>
        <v>42821</v>
      </c>
      <c r="AP6" s="58">
        <f t="shared" si="0"/>
        <v>42828</v>
      </c>
      <c r="AQ6" s="58">
        <f t="shared" si="0"/>
        <v>42835</v>
      </c>
      <c r="AR6" s="58">
        <f t="shared" si="0"/>
        <v>42842</v>
      </c>
      <c r="AS6" s="58">
        <f t="shared" si="0"/>
        <v>42849</v>
      </c>
      <c r="AT6" s="58">
        <f t="shared" si="0"/>
        <v>42856</v>
      </c>
      <c r="AU6" s="58">
        <f t="shared" si="0"/>
        <v>42863</v>
      </c>
      <c r="AV6" s="58">
        <f t="shared" si="0"/>
        <v>42870</v>
      </c>
      <c r="AW6" s="58">
        <f t="shared" si="0"/>
        <v>42877</v>
      </c>
      <c r="AX6" s="58">
        <f t="shared" si="0"/>
        <v>42884</v>
      </c>
      <c r="AY6" s="58">
        <f t="shared" si="0"/>
        <v>42891</v>
      </c>
      <c r="AZ6" s="58">
        <f t="shared" si="0"/>
        <v>42898</v>
      </c>
      <c r="BA6" s="58">
        <f t="shared" si="0"/>
        <v>42905</v>
      </c>
      <c r="BB6" s="58">
        <f t="shared" si="0"/>
        <v>42912</v>
      </c>
      <c r="BC6" s="58">
        <f t="shared" si="0"/>
        <v>42919</v>
      </c>
      <c r="BD6" s="58">
        <f t="shared" si="0"/>
        <v>42926</v>
      </c>
      <c r="BE6" s="58">
        <f t="shared" si="0"/>
        <v>42933</v>
      </c>
      <c r="BF6" s="60">
        <f t="shared" si="0"/>
        <v>42940</v>
      </c>
    </row>
    <row r="7" spans="1:58" s="26" customFormat="1" ht="24.75" customHeight="1" thickBot="1">
      <c r="A7" s="437"/>
      <c r="B7" s="425"/>
      <c r="C7" s="425"/>
      <c r="D7" s="425"/>
      <c r="E7" s="62">
        <f>E6+6</f>
        <v>42575</v>
      </c>
      <c r="F7" s="62">
        <f>F6+6</f>
        <v>42582</v>
      </c>
      <c r="G7" s="62">
        <f aca="true" t="shared" si="1" ref="G7:BF7">G6+6</f>
        <v>42589</v>
      </c>
      <c r="H7" s="62">
        <f t="shared" si="1"/>
        <v>42596</v>
      </c>
      <c r="I7" s="62">
        <f t="shared" si="1"/>
        <v>42603</v>
      </c>
      <c r="J7" s="62">
        <f t="shared" si="1"/>
        <v>42610</v>
      </c>
      <c r="K7" s="62">
        <f t="shared" si="1"/>
        <v>42617</v>
      </c>
      <c r="L7" s="62">
        <f t="shared" si="1"/>
        <v>42624</v>
      </c>
      <c r="M7" s="62">
        <f t="shared" si="1"/>
        <v>42631</v>
      </c>
      <c r="N7" s="62">
        <f t="shared" si="1"/>
        <v>42638</v>
      </c>
      <c r="O7" s="62">
        <f t="shared" si="1"/>
        <v>42645</v>
      </c>
      <c r="P7" s="62">
        <f t="shared" si="1"/>
        <v>42652</v>
      </c>
      <c r="Q7" s="62">
        <f t="shared" si="1"/>
        <v>42659</v>
      </c>
      <c r="R7" s="62">
        <f t="shared" si="1"/>
        <v>42666</v>
      </c>
      <c r="S7" s="62">
        <f t="shared" si="1"/>
        <v>42673</v>
      </c>
      <c r="T7" s="62">
        <f t="shared" si="1"/>
        <v>42680</v>
      </c>
      <c r="U7" s="62">
        <f t="shared" si="1"/>
        <v>42687</v>
      </c>
      <c r="V7" s="62">
        <f t="shared" si="1"/>
        <v>42694</v>
      </c>
      <c r="W7" s="62">
        <f t="shared" si="1"/>
        <v>42701</v>
      </c>
      <c r="X7" s="62">
        <f t="shared" si="1"/>
        <v>42708</v>
      </c>
      <c r="Y7" s="62">
        <f t="shared" si="1"/>
        <v>42715</v>
      </c>
      <c r="Z7" s="62">
        <f t="shared" si="1"/>
        <v>42722</v>
      </c>
      <c r="AA7" s="62">
        <f t="shared" si="1"/>
        <v>42729</v>
      </c>
      <c r="AB7" s="62">
        <f t="shared" si="1"/>
        <v>42736</v>
      </c>
      <c r="AC7" s="62">
        <f t="shared" si="1"/>
        <v>42743</v>
      </c>
      <c r="AD7" s="62">
        <f t="shared" si="1"/>
        <v>42750</v>
      </c>
      <c r="AE7" s="80">
        <f t="shared" si="1"/>
        <v>42757</v>
      </c>
      <c r="AF7" s="80">
        <f t="shared" si="1"/>
        <v>42764</v>
      </c>
      <c r="AG7" s="80">
        <f t="shared" si="1"/>
        <v>42771</v>
      </c>
      <c r="AH7" s="62">
        <f t="shared" si="1"/>
        <v>42778</v>
      </c>
      <c r="AI7" s="62">
        <f t="shared" si="1"/>
        <v>42785</v>
      </c>
      <c r="AJ7" s="62">
        <f t="shared" si="1"/>
        <v>42792</v>
      </c>
      <c r="AK7" s="62">
        <f t="shared" si="1"/>
        <v>42799</v>
      </c>
      <c r="AL7" s="62">
        <f t="shared" si="1"/>
        <v>42806</v>
      </c>
      <c r="AM7" s="62">
        <f t="shared" si="1"/>
        <v>42813</v>
      </c>
      <c r="AN7" s="63">
        <f>AN6+6</f>
        <v>42820</v>
      </c>
      <c r="AO7" s="62">
        <f t="shared" si="1"/>
        <v>42827</v>
      </c>
      <c r="AP7" s="62">
        <f t="shared" si="1"/>
        <v>42834</v>
      </c>
      <c r="AQ7" s="62">
        <f t="shared" si="1"/>
        <v>42841</v>
      </c>
      <c r="AR7" s="62">
        <f t="shared" si="1"/>
        <v>42848</v>
      </c>
      <c r="AS7" s="62">
        <f t="shared" si="1"/>
        <v>42855</v>
      </c>
      <c r="AT7" s="62">
        <f t="shared" si="1"/>
        <v>42862</v>
      </c>
      <c r="AU7" s="62">
        <f t="shared" si="1"/>
        <v>42869</v>
      </c>
      <c r="AV7" s="62">
        <f t="shared" si="1"/>
        <v>42876</v>
      </c>
      <c r="AW7" s="62">
        <f t="shared" si="1"/>
        <v>42883</v>
      </c>
      <c r="AX7" s="62">
        <f t="shared" si="1"/>
        <v>42890</v>
      </c>
      <c r="AY7" s="62">
        <f t="shared" si="1"/>
        <v>42897</v>
      </c>
      <c r="AZ7" s="62">
        <f t="shared" si="1"/>
        <v>42904</v>
      </c>
      <c r="BA7" s="62">
        <f t="shared" si="1"/>
        <v>42911</v>
      </c>
      <c r="BB7" s="62">
        <f t="shared" si="1"/>
        <v>42918</v>
      </c>
      <c r="BC7" s="62">
        <f t="shared" si="1"/>
        <v>42925</v>
      </c>
      <c r="BD7" s="62">
        <f t="shared" si="1"/>
        <v>42932</v>
      </c>
      <c r="BE7" s="62">
        <f t="shared" si="1"/>
        <v>42939</v>
      </c>
      <c r="BF7" s="64">
        <f t="shared" si="1"/>
        <v>42946</v>
      </c>
    </row>
    <row r="8" spans="1:58" s="26" customFormat="1" ht="30" customHeight="1" thickTop="1">
      <c r="A8" s="147">
        <f>A7+1</f>
        <v>1</v>
      </c>
      <c r="B8" s="353" t="s">
        <v>192</v>
      </c>
      <c r="C8" s="113" t="s">
        <v>189</v>
      </c>
      <c r="D8" s="21"/>
      <c r="E8" s="55"/>
      <c r="F8" s="55"/>
      <c r="G8" s="55"/>
      <c r="H8" s="55"/>
      <c r="I8" s="55"/>
      <c r="J8" s="55"/>
      <c r="K8" s="55"/>
      <c r="L8" s="55"/>
      <c r="M8" s="55"/>
      <c r="N8" s="55"/>
      <c r="O8" s="455" t="s">
        <v>300</v>
      </c>
      <c r="P8" s="456"/>
      <c r="Q8" s="457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164"/>
      <c r="AE8" s="374"/>
      <c r="AF8" s="363" t="s">
        <v>228</v>
      </c>
      <c r="AG8" s="364"/>
      <c r="AH8" s="165"/>
      <c r="AI8" s="166"/>
      <c r="AJ8" s="166"/>
      <c r="AK8" s="166"/>
      <c r="AL8" s="167"/>
      <c r="AM8" s="167"/>
      <c r="AN8" s="150"/>
      <c r="AO8" s="167"/>
      <c r="AP8" s="167"/>
      <c r="AQ8" s="167"/>
      <c r="AR8" s="167"/>
      <c r="AS8" s="455" t="s">
        <v>300</v>
      </c>
      <c r="AT8" s="456"/>
      <c r="AU8" s="457"/>
      <c r="AV8" s="167"/>
      <c r="AW8" s="167"/>
      <c r="AX8" s="167"/>
      <c r="AY8" s="167"/>
      <c r="AZ8" s="167"/>
      <c r="BA8" s="167"/>
      <c r="BB8" s="167"/>
      <c r="BC8" s="168"/>
      <c r="BD8" s="168"/>
      <c r="BE8" s="168"/>
      <c r="BF8" s="169"/>
    </row>
    <row r="9" spans="1:58" s="26" customFormat="1" ht="30" customHeight="1">
      <c r="A9" s="157">
        <f>A8+1</f>
        <v>2</v>
      </c>
      <c r="B9" s="354"/>
      <c r="C9" s="41" t="s">
        <v>534</v>
      </c>
      <c r="D9" s="22"/>
      <c r="E9" s="120"/>
      <c r="F9" s="120"/>
      <c r="G9" s="140"/>
      <c r="H9" s="127"/>
      <c r="I9" s="170"/>
      <c r="J9" s="170"/>
      <c r="K9" s="12"/>
      <c r="L9" s="12"/>
      <c r="M9" s="12"/>
      <c r="N9" s="12"/>
      <c r="O9" s="12"/>
      <c r="P9" s="12"/>
      <c r="Q9" s="12"/>
      <c r="R9" s="12"/>
      <c r="S9" s="12"/>
      <c r="T9" s="124" t="s">
        <v>221</v>
      </c>
      <c r="U9" s="124" t="s">
        <v>221</v>
      </c>
      <c r="V9" s="124" t="s">
        <v>221</v>
      </c>
      <c r="W9" s="124" t="s">
        <v>221</v>
      </c>
      <c r="X9" s="124" t="s">
        <v>221</v>
      </c>
      <c r="Y9" s="124" t="s">
        <v>221</v>
      </c>
      <c r="Z9" s="124" t="s">
        <v>221</v>
      </c>
      <c r="AA9" s="124" t="s">
        <v>221</v>
      </c>
      <c r="AB9" s="124" t="s">
        <v>221</v>
      </c>
      <c r="AC9" s="12"/>
      <c r="AD9" s="171"/>
      <c r="AE9" s="374"/>
      <c r="AF9" s="364"/>
      <c r="AG9" s="364"/>
      <c r="AH9" s="172"/>
      <c r="AI9" s="112"/>
      <c r="AJ9" s="112"/>
      <c r="AK9" s="173"/>
      <c r="AL9" s="12"/>
      <c r="AM9" s="12"/>
      <c r="AN9" s="12"/>
      <c r="AO9" s="174"/>
      <c r="AP9" s="12"/>
      <c r="AQ9" s="12"/>
      <c r="AR9" s="12"/>
      <c r="AS9" s="12"/>
      <c r="AT9" s="124" t="s">
        <v>221</v>
      </c>
      <c r="AU9" s="124" t="s">
        <v>221</v>
      </c>
      <c r="AV9" s="124" t="s">
        <v>221</v>
      </c>
      <c r="AW9" s="124" t="s">
        <v>221</v>
      </c>
      <c r="AX9" s="124" t="s">
        <v>221</v>
      </c>
      <c r="AY9" s="124" t="s">
        <v>221</v>
      </c>
      <c r="AZ9" s="124" t="s">
        <v>221</v>
      </c>
      <c r="BA9" s="124" t="s">
        <v>221</v>
      </c>
      <c r="BB9" s="175"/>
      <c r="BC9" s="175"/>
      <c r="BD9" s="175"/>
      <c r="BE9" s="140"/>
      <c r="BF9" s="176"/>
    </row>
    <row r="10" spans="1:58" s="26" customFormat="1" ht="57" thickBot="1">
      <c r="A10" s="177">
        <f>A9+1</f>
        <v>3</v>
      </c>
      <c r="B10" s="355"/>
      <c r="C10" s="42" t="s">
        <v>191</v>
      </c>
      <c r="D10" s="23"/>
      <c r="E10" s="121"/>
      <c r="F10" s="121"/>
      <c r="G10" s="141"/>
      <c r="H10" s="128"/>
      <c r="I10" s="178"/>
      <c r="J10" s="179"/>
      <c r="K10" s="131"/>
      <c r="L10" s="131"/>
      <c r="M10" s="131"/>
      <c r="N10" s="131"/>
      <c r="O10" s="145"/>
      <c r="P10" s="145" t="s">
        <v>223</v>
      </c>
      <c r="Q10" s="131"/>
      <c r="R10" s="131"/>
      <c r="S10" s="131"/>
      <c r="T10" s="131"/>
      <c r="U10" s="131"/>
      <c r="V10" s="131"/>
      <c r="W10" s="131"/>
      <c r="X10" s="145"/>
      <c r="Y10" s="357" t="s">
        <v>222</v>
      </c>
      <c r="Z10" s="358"/>
      <c r="AA10" s="358"/>
      <c r="AB10" s="359"/>
      <c r="AC10" s="145" t="s">
        <v>224</v>
      </c>
      <c r="AD10" s="180"/>
      <c r="AE10" s="374"/>
      <c r="AF10" s="364"/>
      <c r="AG10" s="364"/>
      <c r="AH10" s="181"/>
      <c r="AI10" s="182"/>
      <c r="AJ10" s="182"/>
      <c r="AK10" s="182"/>
      <c r="AL10" s="182"/>
      <c r="AM10" s="182"/>
      <c r="AN10" s="182"/>
      <c r="AO10" s="183" t="s">
        <v>225</v>
      </c>
      <c r="AP10" s="182"/>
      <c r="AQ10" s="182"/>
      <c r="AR10" s="182"/>
      <c r="AS10" s="182"/>
      <c r="AT10" s="182"/>
      <c r="AU10" s="182"/>
      <c r="AV10" s="182"/>
      <c r="AW10" s="182"/>
      <c r="AX10" s="360" t="s">
        <v>226</v>
      </c>
      <c r="AY10" s="361"/>
      <c r="AZ10" s="361"/>
      <c r="BA10" s="362"/>
      <c r="BB10" s="183" t="s">
        <v>227</v>
      </c>
      <c r="BC10" s="182"/>
      <c r="BD10" s="182"/>
      <c r="BE10" s="184"/>
      <c r="BF10" s="185"/>
    </row>
    <row r="11" spans="1:58" s="26" customFormat="1" ht="30" customHeight="1" thickTop="1">
      <c r="A11" s="147">
        <f>A10+1</f>
        <v>4</v>
      </c>
      <c r="B11" s="426" t="s">
        <v>190</v>
      </c>
      <c r="C11" s="113" t="s">
        <v>183</v>
      </c>
      <c r="D11" s="21">
        <v>169</v>
      </c>
      <c r="E11" s="122"/>
      <c r="F11" s="122"/>
      <c r="G11" s="122" t="s">
        <v>221</v>
      </c>
      <c r="H11" s="122" t="s">
        <v>221</v>
      </c>
      <c r="I11" s="122" t="s">
        <v>92</v>
      </c>
      <c r="J11" s="122" t="s">
        <v>92</v>
      </c>
      <c r="K11" s="122"/>
      <c r="L11" s="122" t="s">
        <v>92</v>
      </c>
      <c r="M11" s="122" t="s">
        <v>92</v>
      </c>
      <c r="N11" s="122" t="s">
        <v>92</v>
      </c>
      <c r="O11" s="122" t="s">
        <v>92</v>
      </c>
      <c r="P11" s="122" t="s">
        <v>92</v>
      </c>
      <c r="Q11" s="122" t="s">
        <v>92</v>
      </c>
      <c r="R11" s="122" t="s">
        <v>92</v>
      </c>
      <c r="S11" s="122" t="s">
        <v>92</v>
      </c>
      <c r="T11" s="122" t="s">
        <v>92</v>
      </c>
      <c r="U11" s="122" t="s">
        <v>92</v>
      </c>
      <c r="V11" s="122"/>
      <c r="W11" s="122" t="s">
        <v>92</v>
      </c>
      <c r="X11" s="122" t="s">
        <v>92</v>
      </c>
      <c r="Y11" s="122" t="s">
        <v>92</v>
      </c>
      <c r="Z11" s="122" t="s">
        <v>92</v>
      </c>
      <c r="AA11" s="122" t="s">
        <v>92</v>
      </c>
      <c r="AB11" s="122"/>
      <c r="AC11" s="122" t="s">
        <v>92</v>
      </c>
      <c r="AD11" s="148" t="s">
        <v>92</v>
      </c>
      <c r="AE11" s="374"/>
      <c r="AF11" s="364"/>
      <c r="AG11" s="364"/>
      <c r="AH11" s="149" t="s">
        <v>92</v>
      </c>
      <c r="AI11" s="150" t="s">
        <v>92</v>
      </c>
      <c r="AJ11" s="150" t="s">
        <v>92</v>
      </c>
      <c r="AK11" s="150" t="s">
        <v>92</v>
      </c>
      <c r="AL11" s="150" t="s">
        <v>92</v>
      </c>
      <c r="AM11" s="150" t="s">
        <v>92</v>
      </c>
      <c r="AN11" s="150" t="s">
        <v>92</v>
      </c>
      <c r="AO11" s="150" t="s">
        <v>92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48"/>
    </row>
    <row r="12" spans="1:58" s="26" customFormat="1" ht="30" customHeight="1">
      <c r="A12" s="157">
        <f>A11+1</f>
        <v>5</v>
      </c>
      <c r="B12" s="354"/>
      <c r="C12" s="114" t="s">
        <v>96</v>
      </c>
      <c r="D12" s="22">
        <v>59</v>
      </c>
      <c r="E12" s="123"/>
      <c r="F12" s="138"/>
      <c r="G12" s="112" t="s">
        <v>92</v>
      </c>
      <c r="H12" s="112" t="s">
        <v>92</v>
      </c>
      <c r="I12" s="112" t="s">
        <v>92</v>
      </c>
      <c r="J12" s="112" t="s">
        <v>92</v>
      </c>
      <c r="K12" s="112"/>
      <c r="L12" s="112" t="s">
        <v>92</v>
      </c>
      <c r="M12" s="112" t="s">
        <v>92</v>
      </c>
      <c r="N12" s="112" t="s">
        <v>92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86"/>
      <c r="AE12" s="374"/>
      <c r="AF12" s="364"/>
      <c r="AG12" s="364"/>
      <c r="AH12" s="17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86"/>
    </row>
    <row r="13" spans="1:58" s="26" customFormat="1" ht="30" customHeight="1">
      <c r="A13" s="157">
        <f aca="true" t="shared" si="2" ref="A13:A24">A12+1</f>
        <v>6</v>
      </c>
      <c r="B13" s="354"/>
      <c r="C13" s="44" t="s">
        <v>184</v>
      </c>
      <c r="D13" s="22">
        <v>159</v>
      </c>
      <c r="E13" s="112"/>
      <c r="F13" s="112"/>
      <c r="G13" s="112" t="s">
        <v>221</v>
      </c>
      <c r="H13" s="112" t="s">
        <v>221</v>
      </c>
      <c r="I13" s="112" t="s">
        <v>221</v>
      </c>
      <c r="J13" s="112" t="s">
        <v>221</v>
      </c>
      <c r="K13" s="112"/>
      <c r="L13" s="112" t="s">
        <v>221</v>
      </c>
      <c r="M13" s="112" t="s">
        <v>221</v>
      </c>
      <c r="N13" s="112" t="s">
        <v>221</v>
      </c>
      <c r="O13" s="112" t="s">
        <v>221</v>
      </c>
      <c r="P13" s="112" t="s">
        <v>221</v>
      </c>
      <c r="Q13" s="112" t="s">
        <v>221</v>
      </c>
      <c r="R13" s="112" t="s">
        <v>221</v>
      </c>
      <c r="S13" s="112" t="s">
        <v>221</v>
      </c>
      <c r="T13" s="112" t="s">
        <v>221</v>
      </c>
      <c r="U13" s="112" t="s">
        <v>221</v>
      </c>
      <c r="V13" s="112"/>
      <c r="W13" s="112" t="s">
        <v>92</v>
      </c>
      <c r="X13" s="112" t="s">
        <v>92</v>
      </c>
      <c r="Y13" s="112" t="s">
        <v>92</v>
      </c>
      <c r="Z13" s="112" t="s">
        <v>92</v>
      </c>
      <c r="AA13" s="112" t="s">
        <v>92</v>
      </c>
      <c r="AB13" s="112"/>
      <c r="AC13" s="112" t="s">
        <v>92</v>
      </c>
      <c r="AD13" s="186" t="s">
        <v>92</v>
      </c>
      <c r="AE13" s="374"/>
      <c r="AF13" s="364"/>
      <c r="AG13" s="364"/>
      <c r="AH13" s="172" t="s">
        <v>92</v>
      </c>
      <c r="AI13" s="112" t="s">
        <v>92</v>
      </c>
      <c r="AJ13" s="112" t="s">
        <v>92</v>
      </c>
      <c r="AK13" s="112" t="s">
        <v>92</v>
      </c>
      <c r="AL13" s="112" t="s">
        <v>92</v>
      </c>
      <c r="AM13" s="112" t="s">
        <v>92</v>
      </c>
      <c r="AN13" s="112" t="s">
        <v>92</v>
      </c>
      <c r="AO13" s="112" t="s">
        <v>92</v>
      </c>
      <c r="AP13" s="112"/>
      <c r="AQ13" s="112" t="s">
        <v>92</v>
      </c>
      <c r="AR13" s="112" t="s">
        <v>92</v>
      </c>
      <c r="AS13" s="112"/>
      <c r="AT13" s="112" t="s">
        <v>92</v>
      </c>
      <c r="AU13" s="112" t="s">
        <v>92</v>
      </c>
      <c r="AV13" s="112" t="s">
        <v>92</v>
      </c>
      <c r="AW13" s="112" t="s">
        <v>92</v>
      </c>
      <c r="AX13" s="112" t="s">
        <v>92</v>
      </c>
      <c r="AY13" s="112" t="s">
        <v>92</v>
      </c>
      <c r="AZ13" s="112" t="s">
        <v>92</v>
      </c>
      <c r="BA13" s="112" t="s">
        <v>92</v>
      </c>
      <c r="BB13" s="112"/>
      <c r="BC13" s="112"/>
      <c r="BD13" s="112"/>
      <c r="BE13" s="112"/>
      <c r="BF13" s="186"/>
    </row>
    <row r="14" spans="1:58" s="26" customFormat="1" ht="30" customHeight="1">
      <c r="A14" s="157">
        <f t="shared" si="2"/>
        <v>7</v>
      </c>
      <c r="B14" s="354"/>
      <c r="C14" s="114" t="s">
        <v>185</v>
      </c>
      <c r="D14" s="22">
        <v>26</v>
      </c>
      <c r="E14" s="112"/>
      <c r="F14" s="112"/>
      <c r="G14" s="112" t="s">
        <v>221</v>
      </c>
      <c r="H14" s="112" t="s">
        <v>221</v>
      </c>
      <c r="I14" s="112" t="s">
        <v>221</v>
      </c>
      <c r="J14" s="112" t="s">
        <v>221</v>
      </c>
      <c r="K14" s="112"/>
      <c r="L14" s="112" t="s">
        <v>221</v>
      </c>
      <c r="M14" s="112" t="s">
        <v>221</v>
      </c>
      <c r="N14" s="112" t="s">
        <v>221</v>
      </c>
      <c r="O14" s="112" t="s">
        <v>221</v>
      </c>
      <c r="P14" s="112" t="s">
        <v>221</v>
      </c>
      <c r="Q14" s="112" t="s">
        <v>221</v>
      </c>
      <c r="R14" s="112" t="s">
        <v>221</v>
      </c>
      <c r="S14" s="112" t="s">
        <v>221</v>
      </c>
      <c r="T14" s="112" t="s">
        <v>221</v>
      </c>
      <c r="U14" s="112" t="s">
        <v>221</v>
      </c>
      <c r="V14" s="112"/>
      <c r="W14" s="112" t="s">
        <v>221</v>
      </c>
      <c r="X14" s="112" t="s">
        <v>221</v>
      </c>
      <c r="Y14" s="112" t="s">
        <v>221</v>
      </c>
      <c r="Z14" s="112" t="s">
        <v>221</v>
      </c>
      <c r="AA14" s="112" t="s">
        <v>92</v>
      </c>
      <c r="AB14" s="112"/>
      <c r="AC14" s="112" t="s">
        <v>92</v>
      </c>
      <c r="AD14" s="186" t="s">
        <v>92</v>
      </c>
      <c r="AE14" s="374"/>
      <c r="AF14" s="364"/>
      <c r="AG14" s="364"/>
      <c r="AH14" s="172" t="s">
        <v>92</v>
      </c>
      <c r="AI14" s="112" t="s">
        <v>92</v>
      </c>
      <c r="AJ14" s="112" t="s">
        <v>92</v>
      </c>
      <c r="AK14" s="112" t="s">
        <v>92</v>
      </c>
      <c r="AL14" s="112" t="s">
        <v>92</v>
      </c>
      <c r="AM14" s="112" t="s">
        <v>92</v>
      </c>
      <c r="AN14" s="112" t="s">
        <v>92</v>
      </c>
      <c r="AO14" s="112" t="s">
        <v>92</v>
      </c>
      <c r="AP14" s="112"/>
      <c r="AQ14" s="112" t="s">
        <v>92</v>
      </c>
      <c r="AR14" s="112" t="s">
        <v>92</v>
      </c>
      <c r="AS14" s="112"/>
      <c r="AT14" s="112" t="s">
        <v>92</v>
      </c>
      <c r="AU14" s="112" t="s">
        <v>92</v>
      </c>
      <c r="AV14" s="112" t="s">
        <v>92</v>
      </c>
      <c r="AW14" s="112" t="s">
        <v>92</v>
      </c>
      <c r="AX14" s="112" t="s">
        <v>92</v>
      </c>
      <c r="AY14" s="112" t="s">
        <v>92</v>
      </c>
      <c r="AZ14" s="112" t="s">
        <v>92</v>
      </c>
      <c r="BA14" s="112" t="s">
        <v>92</v>
      </c>
      <c r="BB14" s="112"/>
      <c r="BC14" s="112"/>
      <c r="BD14" s="112"/>
      <c r="BE14" s="112"/>
      <c r="BF14" s="186"/>
    </row>
    <row r="15" spans="1:58" s="26" customFormat="1" ht="30" customHeight="1">
      <c r="A15" s="157">
        <f t="shared" si="2"/>
        <v>8</v>
      </c>
      <c r="B15" s="354"/>
      <c r="C15" s="114" t="s">
        <v>319</v>
      </c>
      <c r="D15" s="22">
        <v>31</v>
      </c>
      <c r="E15" s="123"/>
      <c r="F15" s="123"/>
      <c r="G15" s="142" t="s">
        <v>92</v>
      </c>
      <c r="H15" s="142" t="s">
        <v>92</v>
      </c>
      <c r="I15" s="142" t="s">
        <v>92</v>
      </c>
      <c r="J15" s="142" t="s">
        <v>92</v>
      </c>
      <c r="K15" s="142"/>
      <c r="L15" s="142" t="s">
        <v>92</v>
      </c>
      <c r="M15" s="142" t="s">
        <v>92</v>
      </c>
      <c r="N15" s="142" t="s">
        <v>92</v>
      </c>
      <c r="O15" s="142" t="s">
        <v>92</v>
      </c>
      <c r="P15" s="142" t="s">
        <v>92</v>
      </c>
      <c r="Q15" s="142" t="s">
        <v>92</v>
      </c>
      <c r="R15" s="142" t="s">
        <v>92</v>
      </c>
      <c r="S15" s="142" t="s">
        <v>92</v>
      </c>
      <c r="T15" s="142" t="s">
        <v>92</v>
      </c>
      <c r="U15" s="142" t="s">
        <v>92</v>
      </c>
      <c r="V15" s="142"/>
      <c r="W15" s="142" t="s">
        <v>92</v>
      </c>
      <c r="X15" s="142" t="s">
        <v>92</v>
      </c>
      <c r="Y15" s="142" t="s">
        <v>92</v>
      </c>
      <c r="Z15" s="142" t="s">
        <v>92</v>
      </c>
      <c r="AA15" s="142" t="s">
        <v>92</v>
      </c>
      <c r="AB15" s="142"/>
      <c r="AC15" s="163"/>
      <c r="AD15" s="187"/>
      <c r="AE15" s="374"/>
      <c r="AF15" s="364"/>
      <c r="AG15" s="364"/>
      <c r="AH15" s="17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86"/>
    </row>
    <row r="16" spans="1:58" s="26" customFormat="1" ht="30" customHeight="1">
      <c r="A16" s="157">
        <f t="shared" si="2"/>
        <v>9</v>
      </c>
      <c r="B16" s="354"/>
      <c r="C16" s="44" t="s">
        <v>186</v>
      </c>
      <c r="D16" s="458">
        <v>350</v>
      </c>
      <c r="E16" s="112"/>
      <c r="F16" s="112"/>
      <c r="G16" s="112" t="s">
        <v>221</v>
      </c>
      <c r="H16" s="112" t="s">
        <v>221</v>
      </c>
      <c r="I16" s="112" t="s">
        <v>221</v>
      </c>
      <c r="J16" s="112" t="s">
        <v>221</v>
      </c>
      <c r="K16" s="112"/>
      <c r="L16" s="112" t="s">
        <v>221</v>
      </c>
      <c r="M16" s="112" t="s">
        <v>221</v>
      </c>
      <c r="N16" s="112" t="s">
        <v>221</v>
      </c>
      <c r="O16" s="112" t="s">
        <v>221</v>
      </c>
      <c r="P16" s="112" t="s">
        <v>221</v>
      </c>
      <c r="Q16" s="112" t="s">
        <v>221</v>
      </c>
      <c r="R16" s="112" t="s">
        <v>221</v>
      </c>
      <c r="S16" s="112" t="s">
        <v>221</v>
      </c>
      <c r="T16" s="112" t="s">
        <v>221</v>
      </c>
      <c r="U16" s="112" t="s">
        <v>221</v>
      </c>
      <c r="V16" s="112"/>
      <c r="W16" s="112" t="s">
        <v>221</v>
      </c>
      <c r="X16" s="112" t="s">
        <v>221</v>
      </c>
      <c r="Y16" s="112" t="s">
        <v>221</v>
      </c>
      <c r="Z16" s="112" t="s">
        <v>221</v>
      </c>
      <c r="AA16" s="112" t="s">
        <v>221</v>
      </c>
      <c r="AB16" s="112"/>
      <c r="AC16" s="112" t="s">
        <v>221</v>
      </c>
      <c r="AD16" s="186" t="s">
        <v>221</v>
      </c>
      <c r="AE16" s="374"/>
      <c r="AF16" s="364"/>
      <c r="AG16" s="364"/>
      <c r="AH16" s="172" t="s">
        <v>221</v>
      </c>
      <c r="AI16" s="112" t="s">
        <v>221</v>
      </c>
      <c r="AJ16" s="112" t="s">
        <v>221</v>
      </c>
      <c r="AK16" s="112" t="s">
        <v>221</v>
      </c>
      <c r="AL16" s="112" t="s">
        <v>221</v>
      </c>
      <c r="AM16" s="112" t="s">
        <v>221</v>
      </c>
      <c r="AN16" s="112" t="s">
        <v>221</v>
      </c>
      <c r="AO16" s="112" t="s">
        <v>221</v>
      </c>
      <c r="AP16" s="112"/>
      <c r="AQ16" s="112" t="s">
        <v>221</v>
      </c>
      <c r="AR16" s="112" t="s">
        <v>221</v>
      </c>
      <c r="AS16" s="112"/>
      <c r="AT16" s="112" t="s">
        <v>221</v>
      </c>
      <c r="AU16" s="112" t="s">
        <v>221</v>
      </c>
      <c r="AV16" s="112" t="s">
        <v>221</v>
      </c>
      <c r="AW16" s="112" t="s">
        <v>221</v>
      </c>
      <c r="AX16" s="112" t="s">
        <v>92</v>
      </c>
      <c r="AY16" s="112" t="s">
        <v>92</v>
      </c>
      <c r="AZ16" s="112" t="s">
        <v>92</v>
      </c>
      <c r="BA16" s="112" t="s">
        <v>92</v>
      </c>
      <c r="BB16" s="112"/>
      <c r="BC16" s="112"/>
      <c r="BD16" s="112"/>
      <c r="BE16" s="112"/>
      <c r="BF16" s="186"/>
    </row>
    <row r="17" spans="1:58" s="26" customFormat="1" ht="30" customHeight="1">
      <c r="A17" s="157">
        <f t="shared" si="2"/>
        <v>10</v>
      </c>
      <c r="B17" s="354"/>
      <c r="C17" s="115" t="s">
        <v>320</v>
      </c>
      <c r="D17" s="458"/>
      <c r="E17" s="112"/>
      <c r="F17" s="112"/>
      <c r="G17" s="112" t="s">
        <v>221</v>
      </c>
      <c r="H17" s="112" t="s">
        <v>221</v>
      </c>
      <c r="I17" s="112" t="s">
        <v>221</v>
      </c>
      <c r="J17" s="112" t="s">
        <v>221</v>
      </c>
      <c r="K17" s="112"/>
      <c r="L17" s="112" t="s">
        <v>221</v>
      </c>
      <c r="M17" s="112" t="s">
        <v>221</v>
      </c>
      <c r="N17" s="112" t="s">
        <v>221</v>
      </c>
      <c r="O17" s="112" t="s">
        <v>221</v>
      </c>
      <c r="P17" s="112" t="s">
        <v>221</v>
      </c>
      <c r="Q17" s="112" t="s">
        <v>221</v>
      </c>
      <c r="R17" s="112" t="s">
        <v>221</v>
      </c>
      <c r="S17" s="112" t="s">
        <v>221</v>
      </c>
      <c r="T17" s="112" t="s">
        <v>221</v>
      </c>
      <c r="U17" s="112" t="s">
        <v>221</v>
      </c>
      <c r="V17" s="112"/>
      <c r="W17" s="112" t="s">
        <v>221</v>
      </c>
      <c r="X17" s="112" t="s">
        <v>221</v>
      </c>
      <c r="Y17" s="112" t="s">
        <v>221</v>
      </c>
      <c r="Z17" s="112" t="s">
        <v>221</v>
      </c>
      <c r="AA17" s="112" t="s">
        <v>221</v>
      </c>
      <c r="AB17" s="112"/>
      <c r="AC17" s="112" t="s">
        <v>221</v>
      </c>
      <c r="AD17" s="186" t="s">
        <v>221</v>
      </c>
      <c r="AE17" s="374"/>
      <c r="AF17" s="364"/>
      <c r="AG17" s="364"/>
      <c r="AH17" s="172" t="s">
        <v>221</v>
      </c>
      <c r="AI17" s="112" t="s">
        <v>221</v>
      </c>
      <c r="AJ17" s="112" t="s">
        <v>221</v>
      </c>
      <c r="AK17" s="112" t="s">
        <v>221</v>
      </c>
      <c r="AL17" s="112" t="s">
        <v>221</v>
      </c>
      <c r="AM17" s="112" t="s">
        <v>221</v>
      </c>
      <c r="AN17" s="112" t="s">
        <v>221</v>
      </c>
      <c r="AO17" s="112" t="s">
        <v>221</v>
      </c>
      <c r="AP17" s="112"/>
      <c r="AQ17" s="112" t="s">
        <v>221</v>
      </c>
      <c r="AR17" s="112" t="s">
        <v>221</v>
      </c>
      <c r="AS17" s="112"/>
      <c r="AT17" s="112" t="s">
        <v>221</v>
      </c>
      <c r="AU17" s="112" t="s">
        <v>221</v>
      </c>
      <c r="AV17" s="112" t="s">
        <v>221</v>
      </c>
      <c r="AW17" s="112" t="s">
        <v>221</v>
      </c>
      <c r="AX17" s="112" t="s">
        <v>92</v>
      </c>
      <c r="AY17" s="112" t="s">
        <v>92</v>
      </c>
      <c r="AZ17" s="112" t="s">
        <v>92</v>
      </c>
      <c r="BA17" s="112" t="s">
        <v>92</v>
      </c>
      <c r="BB17" s="112"/>
      <c r="BC17" s="112"/>
      <c r="BD17" s="112"/>
      <c r="BE17" s="112"/>
      <c r="BF17" s="186"/>
    </row>
    <row r="18" spans="1:58" s="26" customFormat="1" ht="30" customHeight="1">
      <c r="A18" s="157">
        <f t="shared" si="2"/>
        <v>11</v>
      </c>
      <c r="B18" s="354"/>
      <c r="C18" s="44" t="s">
        <v>321</v>
      </c>
      <c r="D18" s="458">
        <v>350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459" t="s">
        <v>300</v>
      </c>
      <c r="O18" s="124"/>
      <c r="P18" s="124"/>
      <c r="Q18" s="124"/>
      <c r="R18" s="124"/>
      <c r="S18" s="124"/>
      <c r="T18" s="112" t="s">
        <v>221</v>
      </c>
      <c r="U18" s="112" t="s">
        <v>221</v>
      </c>
      <c r="V18" s="112"/>
      <c r="W18" s="112" t="s">
        <v>221</v>
      </c>
      <c r="X18" s="112" t="s">
        <v>221</v>
      </c>
      <c r="Y18" s="112" t="s">
        <v>221</v>
      </c>
      <c r="Z18" s="112" t="s">
        <v>221</v>
      </c>
      <c r="AA18" s="112" t="s">
        <v>221</v>
      </c>
      <c r="AB18" s="112"/>
      <c r="AC18" s="112" t="s">
        <v>221</v>
      </c>
      <c r="AD18" s="186" t="s">
        <v>221</v>
      </c>
      <c r="AE18" s="374"/>
      <c r="AF18" s="364"/>
      <c r="AG18" s="364"/>
      <c r="AH18" s="172" t="s">
        <v>221</v>
      </c>
      <c r="AI18" s="112" t="s">
        <v>221</v>
      </c>
      <c r="AJ18" s="112" t="s">
        <v>221</v>
      </c>
      <c r="AK18" s="112" t="s">
        <v>221</v>
      </c>
      <c r="AL18" s="112" t="s">
        <v>221</v>
      </c>
      <c r="AM18" s="112" t="s">
        <v>221</v>
      </c>
      <c r="AN18" s="112" t="s">
        <v>221</v>
      </c>
      <c r="AO18" s="112" t="s">
        <v>221</v>
      </c>
      <c r="AP18" s="112"/>
      <c r="AQ18" s="112" t="s">
        <v>221</v>
      </c>
      <c r="AR18" s="112" t="s">
        <v>221</v>
      </c>
      <c r="AS18" s="112"/>
      <c r="AT18" s="112" t="s">
        <v>221</v>
      </c>
      <c r="AU18" s="112" t="s">
        <v>221</v>
      </c>
      <c r="AV18" s="112" t="s">
        <v>221</v>
      </c>
      <c r="AW18" s="112" t="s">
        <v>221</v>
      </c>
      <c r="AX18" s="112" t="s">
        <v>221</v>
      </c>
      <c r="AY18" s="112" t="s">
        <v>221</v>
      </c>
      <c r="AZ18" s="112" t="s">
        <v>221</v>
      </c>
      <c r="BA18" s="112" t="s">
        <v>221</v>
      </c>
      <c r="BB18" s="112"/>
      <c r="BC18" s="112"/>
      <c r="BD18" s="112"/>
      <c r="BE18" s="112"/>
      <c r="BF18" s="186"/>
    </row>
    <row r="19" spans="1:58" s="26" customFormat="1" ht="30" customHeight="1">
      <c r="A19" s="157">
        <f t="shared" si="2"/>
        <v>12</v>
      </c>
      <c r="B19" s="354"/>
      <c r="C19" s="115" t="s">
        <v>322</v>
      </c>
      <c r="D19" s="458"/>
      <c r="E19" s="124"/>
      <c r="F19" s="124"/>
      <c r="G19" s="124"/>
      <c r="H19" s="124"/>
      <c r="I19" s="124"/>
      <c r="J19" s="124"/>
      <c r="K19" s="124"/>
      <c r="L19" s="124"/>
      <c r="M19" s="124"/>
      <c r="N19" s="459"/>
      <c r="O19" s="124"/>
      <c r="P19" s="124"/>
      <c r="Q19" s="124"/>
      <c r="R19" s="124"/>
      <c r="S19" s="124"/>
      <c r="T19" s="124"/>
      <c r="U19" s="112" t="s">
        <v>221</v>
      </c>
      <c r="V19" s="112"/>
      <c r="W19" s="112" t="s">
        <v>221</v>
      </c>
      <c r="X19" s="112" t="s">
        <v>221</v>
      </c>
      <c r="Y19" s="112" t="s">
        <v>221</v>
      </c>
      <c r="Z19" s="112" t="s">
        <v>221</v>
      </c>
      <c r="AA19" s="112" t="s">
        <v>221</v>
      </c>
      <c r="AB19" s="112"/>
      <c r="AC19" s="112" t="s">
        <v>221</v>
      </c>
      <c r="AD19" s="186" t="s">
        <v>221</v>
      </c>
      <c r="AE19" s="374"/>
      <c r="AF19" s="364"/>
      <c r="AG19" s="364"/>
      <c r="AH19" s="172" t="s">
        <v>221</v>
      </c>
      <c r="AI19" s="112" t="s">
        <v>221</v>
      </c>
      <c r="AJ19" s="112" t="s">
        <v>221</v>
      </c>
      <c r="AK19" s="112" t="s">
        <v>221</v>
      </c>
      <c r="AL19" s="112" t="s">
        <v>221</v>
      </c>
      <c r="AM19" s="112" t="s">
        <v>221</v>
      </c>
      <c r="AN19" s="112" t="s">
        <v>221</v>
      </c>
      <c r="AO19" s="112" t="s">
        <v>221</v>
      </c>
      <c r="AP19" s="112"/>
      <c r="AQ19" s="112" t="s">
        <v>221</v>
      </c>
      <c r="AR19" s="112" t="s">
        <v>221</v>
      </c>
      <c r="AS19" s="112"/>
      <c r="AT19" s="112" t="s">
        <v>221</v>
      </c>
      <c r="AU19" s="112" t="s">
        <v>221</v>
      </c>
      <c r="AV19" s="112" t="s">
        <v>221</v>
      </c>
      <c r="AW19" s="112" t="s">
        <v>221</v>
      </c>
      <c r="AX19" s="112" t="s">
        <v>221</v>
      </c>
      <c r="AY19" s="112" t="s">
        <v>221</v>
      </c>
      <c r="AZ19" s="112" t="s">
        <v>221</v>
      </c>
      <c r="BA19" s="112" t="s">
        <v>221</v>
      </c>
      <c r="BB19" s="112"/>
      <c r="BC19" s="112"/>
      <c r="BD19" s="112"/>
      <c r="BE19" s="112"/>
      <c r="BF19" s="186"/>
    </row>
    <row r="20" spans="1:58" s="26" customFormat="1" ht="30" customHeight="1">
      <c r="A20" s="157">
        <f t="shared" si="2"/>
        <v>13</v>
      </c>
      <c r="B20" s="354"/>
      <c r="C20" s="44" t="s">
        <v>323</v>
      </c>
      <c r="D20" s="458">
        <v>350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88"/>
      <c r="AE20" s="374"/>
      <c r="AF20" s="364"/>
      <c r="AG20" s="364"/>
      <c r="AH20" s="172"/>
      <c r="AI20" s="112"/>
      <c r="AJ20" s="112"/>
      <c r="AK20" s="112"/>
      <c r="AL20" s="112"/>
      <c r="AM20" s="112"/>
      <c r="AN20" s="112"/>
      <c r="AO20" s="112"/>
      <c r="AP20" s="112"/>
      <c r="AQ20" s="112"/>
      <c r="AR20" s="413" t="s">
        <v>300</v>
      </c>
      <c r="AS20" s="112"/>
      <c r="AT20" s="112"/>
      <c r="AU20" s="112"/>
      <c r="AV20" s="112"/>
      <c r="AW20" s="112"/>
      <c r="AX20" s="112"/>
      <c r="AY20" s="112" t="s">
        <v>221</v>
      </c>
      <c r="AZ20" s="112" t="s">
        <v>221</v>
      </c>
      <c r="BA20" s="112" t="s">
        <v>221</v>
      </c>
      <c r="BB20" s="112"/>
      <c r="BC20" s="112"/>
      <c r="BD20" s="112"/>
      <c r="BE20" s="112"/>
      <c r="BF20" s="186"/>
    </row>
    <row r="21" spans="1:58" s="26" customFormat="1" ht="30" customHeight="1">
      <c r="A21" s="157">
        <f t="shared" si="2"/>
        <v>14</v>
      </c>
      <c r="B21" s="354"/>
      <c r="C21" s="115" t="s">
        <v>324</v>
      </c>
      <c r="D21" s="45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88"/>
      <c r="AE21" s="374"/>
      <c r="AF21" s="364"/>
      <c r="AG21" s="364"/>
      <c r="AH21" s="172"/>
      <c r="AI21" s="112"/>
      <c r="AJ21" s="112"/>
      <c r="AK21" s="112"/>
      <c r="AL21" s="112"/>
      <c r="AM21" s="112"/>
      <c r="AN21" s="112"/>
      <c r="AO21" s="112"/>
      <c r="AP21" s="112"/>
      <c r="AQ21" s="112"/>
      <c r="AR21" s="413"/>
      <c r="AS21" s="112"/>
      <c r="AT21" s="112"/>
      <c r="AU21" s="112"/>
      <c r="AV21" s="112"/>
      <c r="AW21" s="112"/>
      <c r="AX21" s="112"/>
      <c r="AY21" s="112" t="s">
        <v>221</v>
      </c>
      <c r="AZ21" s="112" t="s">
        <v>221</v>
      </c>
      <c r="BA21" s="112" t="s">
        <v>221</v>
      </c>
      <c r="BB21" s="112"/>
      <c r="BC21" s="112"/>
      <c r="BD21" s="112"/>
      <c r="BE21" s="112"/>
      <c r="BF21" s="186"/>
    </row>
    <row r="22" spans="1:58" s="26" customFormat="1" ht="30" customHeight="1">
      <c r="A22" s="157">
        <f t="shared" si="2"/>
        <v>15</v>
      </c>
      <c r="B22" s="354"/>
      <c r="C22" s="44" t="s">
        <v>127</v>
      </c>
      <c r="D22" s="22"/>
      <c r="E22" s="124"/>
      <c r="F22" s="124"/>
      <c r="G22" s="331" t="s">
        <v>325</v>
      </c>
      <c r="H22" s="331"/>
      <c r="I22" s="331" t="s">
        <v>326</v>
      </c>
      <c r="J22" s="331"/>
      <c r="K22" s="331"/>
      <c r="L22" s="331"/>
      <c r="M22" s="12" t="s">
        <v>327</v>
      </c>
      <c r="N22" s="127"/>
      <c r="O22" s="12"/>
      <c r="P22" s="124"/>
      <c r="Q22" s="124"/>
      <c r="R22" s="124"/>
      <c r="S22" s="12"/>
      <c r="T22" s="127"/>
      <c r="U22" s="12"/>
      <c r="V22" s="331" t="s">
        <v>325</v>
      </c>
      <c r="W22" s="331"/>
      <c r="X22" s="331" t="s">
        <v>326</v>
      </c>
      <c r="Y22" s="331"/>
      <c r="Z22" s="331"/>
      <c r="AA22" s="331"/>
      <c r="AB22" s="12" t="s">
        <v>327</v>
      </c>
      <c r="AC22" s="127"/>
      <c r="AD22" s="176"/>
      <c r="AE22" s="374"/>
      <c r="AF22" s="364"/>
      <c r="AG22" s="364"/>
      <c r="AH22" s="463" t="s">
        <v>325</v>
      </c>
      <c r="AI22" s="331"/>
      <c r="AJ22" s="331" t="s">
        <v>326</v>
      </c>
      <c r="AK22" s="331"/>
      <c r="AL22" s="331"/>
      <c r="AM22" s="331"/>
      <c r="AN22" s="12" t="s">
        <v>327</v>
      </c>
      <c r="AO22" s="112"/>
      <c r="AP22" s="112"/>
      <c r="AQ22" s="112"/>
      <c r="AR22" s="331" t="s">
        <v>325</v>
      </c>
      <c r="AS22" s="331"/>
      <c r="AT22" s="331" t="s">
        <v>326</v>
      </c>
      <c r="AU22" s="331"/>
      <c r="AV22" s="331"/>
      <c r="AW22" s="331"/>
      <c r="AX22" s="12" t="s">
        <v>327</v>
      </c>
      <c r="AY22" s="112"/>
      <c r="AZ22" s="112"/>
      <c r="BA22" s="112"/>
      <c r="BB22" s="112"/>
      <c r="BC22" s="112"/>
      <c r="BD22" s="112"/>
      <c r="BE22" s="112"/>
      <c r="BF22" s="186"/>
    </row>
    <row r="23" spans="1:58" s="26" customFormat="1" ht="56.25">
      <c r="A23" s="157">
        <f t="shared" si="2"/>
        <v>16</v>
      </c>
      <c r="B23" s="354"/>
      <c r="C23" s="44" t="s">
        <v>126</v>
      </c>
      <c r="D23" s="22"/>
      <c r="E23" s="124"/>
      <c r="F23" s="130" t="s">
        <v>328</v>
      </c>
      <c r="G23" s="143"/>
      <c r="H23" s="127"/>
      <c r="I23" s="175" t="s">
        <v>329</v>
      </c>
      <c r="J23" s="460" t="s">
        <v>330</v>
      </c>
      <c r="K23" s="460"/>
      <c r="L23" s="189" t="s">
        <v>338</v>
      </c>
      <c r="M23" s="124"/>
      <c r="N23" s="130" t="s">
        <v>331</v>
      </c>
      <c r="O23" s="130" t="s">
        <v>332</v>
      </c>
      <c r="P23" s="124"/>
      <c r="Q23" s="124"/>
      <c r="R23" s="124"/>
      <c r="S23" s="130" t="s">
        <v>328</v>
      </c>
      <c r="T23" s="143"/>
      <c r="U23" s="127"/>
      <c r="V23" s="175" t="s">
        <v>329</v>
      </c>
      <c r="W23" s="460" t="s">
        <v>330</v>
      </c>
      <c r="X23" s="460"/>
      <c r="Y23" s="189" t="s">
        <v>338</v>
      </c>
      <c r="Z23" s="124"/>
      <c r="AA23" s="130" t="s">
        <v>331</v>
      </c>
      <c r="AB23" s="130"/>
      <c r="AC23" s="130" t="s">
        <v>332</v>
      </c>
      <c r="AD23" s="190"/>
      <c r="AE23" s="374"/>
      <c r="AF23" s="364"/>
      <c r="AG23" s="364"/>
      <c r="AH23" s="191" t="s">
        <v>328</v>
      </c>
      <c r="AI23" s="143"/>
      <c r="AJ23" s="175" t="s">
        <v>329</v>
      </c>
      <c r="AK23" s="460" t="s">
        <v>330</v>
      </c>
      <c r="AL23" s="460"/>
      <c r="AM23" s="189" t="s">
        <v>338</v>
      </c>
      <c r="AN23" s="124"/>
      <c r="AO23" s="130" t="s">
        <v>331</v>
      </c>
      <c r="AQ23" s="130" t="s">
        <v>332</v>
      </c>
      <c r="AR23" s="112"/>
      <c r="AS23" s="130" t="s">
        <v>328</v>
      </c>
      <c r="AT23" s="143"/>
      <c r="AU23" s="127"/>
      <c r="AV23" s="175" t="s">
        <v>329</v>
      </c>
      <c r="AW23" s="460" t="s">
        <v>330</v>
      </c>
      <c r="AX23" s="460"/>
      <c r="AY23" s="189" t="s">
        <v>338</v>
      </c>
      <c r="AZ23" s="124"/>
      <c r="BA23" s="130" t="s">
        <v>331</v>
      </c>
      <c r="BB23" s="130"/>
      <c r="BC23" s="130" t="s">
        <v>332</v>
      </c>
      <c r="BD23" s="112"/>
      <c r="BE23" s="112"/>
      <c r="BF23" s="186"/>
    </row>
    <row r="24" spans="1:58" s="26" customFormat="1" ht="38.25" thickBot="1">
      <c r="A24" s="177">
        <f t="shared" si="2"/>
        <v>17</v>
      </c>
      <c r="B24" s="355"/>
      <c r="C24" s="42" t="s">
        <v>514</v>
      </c>
      <c r="D24" s="23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92"/>
      <c r="T24" s="193" t="s">
        <v>333</v>
      </c>
      <c r="U24" s="193" t="s">
        <v>334</v>
      </c>
      <c r="V24" s="192"/>
      <c r="W24" s="192"/>
      <c r="X24" s="192"/>
      <c r="Y24" s="192"/>
      <c r="Z24" s="131"/>
      <c r="AA24" s="145"/>
      <c r="AB24" s="128"/>
      <c r="AC24" s="145"/>
      <c r="AD24" s="194"/>
      <c r="AE24" s="374"/>
      <c r="AF24" s="364"/>
      <c r="AG24" s="364"/>
      <c r="AH24" s="195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7" t="s">
        <v>335</v>
      </c>
      <c r="AY24" s="197" t="s">
        <v>336</v>
      </c>
      <c r="AZ24" s="196"/>
      <c r="BA24" s="196"/>
      <c r="BB24" s="196"/>
      <c r="BC24" s="196"/>
      <c r="BD24" s="196"/>
      <c r="BE24" s="196"/>
      <c r="BF24" s="198"/>
    </row>
    <row r="25" spans="1:58" s="26" customFormat="1" ht="95.25" thickBot="1" thickTop="1">
      <c r="A25" s="147">
        <f aca="true" t="shared" si="3" ref="A25:A30">A24+1</f>
        <v>18</v>
      </c>
      <c r="B25" s="427" t="s">
        <v>205</v>
      </c>
      <c r="C25" s="43" t="s">
        <v>522</v>
      </c>
      <c r="D25" s="11">
        <v>1644</v>
      </c>
      <c r="E25" s="409" t="s">
        <v>204</v>
      </c>
      <c r="F25" s="409"/>
      <c r="G25" s="409"/>
      <c r="H25" s="409"/>
      <c r="I25" s="409"/>
      <c r="J25" s="369" t="s">
        <v>93</v>
      </c>
      <c r="K25" s="151"/>
      <c r="L25" s="151"/>
      <c r="M25" s="320" t="s">
        <v>206</v>
      </c>
      <c r="N25" s="129"/>
      <c r="O25" s="151" t="s">
        <v>92</v>
      </c>
      <c r="P25" s="151" t="s">
        <v>92</v>
      </c>
      <c r="Q25" s="151" t="s">
        <v>92</v>
      </c>
      <c r="R25" s="151" t="s">
        <v>92</v>
      </c>
      <c r="S25" s="151" t="s">
        <v>92</v>
      </c>
      <c r="T25" s="151" t="s">
        <v>92</v>
      </c>
      <c r="U25" s="151" t="s">
        <v>92</v>
      </c>
      <c r="V25" s="151" t="s">
        <v>92</v>
      </c>
      <c r="W25" s="151" t="s">
        <v>92</v>
      </c>
      <c r="X25" s="151" t="s">
        <v>92</v>
      </c>
      <c r="Y25" s="151" t="s">
        <v>92</v>
      </c>
      <c r="Z25" s="151" t="s">
        <v>92</v>
      </c>
      <c r="AA25" s="151" t="s">
        <v>92</v>
      </c>
      <c r="AB25" s="151" t="s">
        <v>92</v>
      </c>
      <c r="AC25" s="417" t="s">
        <v>98</v>
      </c>
      <c r="AD25" s="417"/>
      <c r="AE25" s="418"/>
      <c r="AF25" s="364"/>
      <c r="AG25" s="364"/>
      <c r="AH25" s="152"/>
      <c r="AI25" s="135"/>
      <c r="AJ25" s="414" t="s">
        <v>208</v>
      </c>
      <c r="AK25" s="135"/>
      <c r="AL25" s="153" t="s">
        <v>92</v>
      </c>
      <c r="AM25" s="154" t="s">
        <v>92</v>
      </c>
      <c r="AN25" s="155" t="s">
        <v>538</v>
      </c>
      <c r="AO25" s="154" t="s">
        <v>92</v>
      </c>
      <c r="AP25" s="154" t="s">
        <v>92</v>
      </c>
      <c r="AQ25" s="154" t="s">
        <v>92</v>
      </c>
      <c r="AR25" s="154" t="s">
        <v>92</v>
      </c>
      <c r="AS25" s="154" t="s">
        <v>92</v>
      </c>
      <c r="AT25" s="154" t="s">
        <v>92</v>
      </c>
      <c r="AU25" s="154" t="s">
        <v>92</v>
      </c>
      <c r="AV25" s="154" t="s">
        <v>92</v>
      </c>
      <c r="AW25" s="154" t="s">
        <v>92</v>
      </c>
      <c r="AX25" s="154" t="s">
        <v>92</v>
      </c>
      <c r="AY25" s="154" t="s">
        <v>92</v>
      </c>
      <c r="AZ25" s="464" t="s">
        <v>98</v>
      </c>
      <c r="BA25" s="465"/>
      <c r="BB25" s="154"/>
      <c r="BC25" s="154"/>
      <c r="BD25" s="156"/>
      <c r="BE25" s="154"/>
      <c r="BF25" s="419" t="s">
        <v>211</v>
      </c>
    </row>
    <row r="26" spans="1:58" s="26" customFormat="1" ht="94.5" thickTop="1">
      <c r="A26" s="157">
        <f t="shared" si="3"/>
        <v>19</v>
      </c>
      <c r="B26" s="428"/>
      <c r="C26" s="41" t="s">
        <v>523</v>
      </c>
      <c r="D26" s="12">
        <v>48</v>
      </c>
      <c r="E26" s="410"/>
      <c r="F26" s="410"/>
      <c r="G26" s="410"/>
      <c r="H26" s="410"/>
      <c r="I26" s="410"/>
      <c r="J26" s="370"/>
      <c r="K26" s="124" t="s">
        <v>94</v>
      </c>
      <c r="L26" s="124" t="s">
        <v>94</v>
      </c>
      <c r="M26" s="158" t="s">
        <v>515</v>
      </c>
      <c r="N26" s="124" t="s">
        <v>136</v>
      </c>
      <c r="O26" s="124" t="s">
        <v>136</v>
      </c>
      <c r="P26" s="124" t="s">
        <v>136</v>
      </c>
      <c r="Q26" s="124" t="s">
        <v>136</v>
      </c>
      <c r="R26" s="124" t="s">
        <v>136</v>
      </c>
      <c r="S26" s="124" t="s">
        <v>136</v>
      </c>
      <c r="T26" s="124" t="s">
        <v>136</v>
      </c>
      <c r="U26" s="124" t="s">
        <v>136</v>
      </c>
      <c r="V26" s="124" t="s">
        <v>136</v>
      </c>
      <c r="W26" s="124" t="s">
        <v>136</v>
      </c>
      <c r="X26" s="124" t="s">
        <v>136</v>
      </c>
      <c r="Y26" s="124" t="s">
        <v>136</v>
      </c>
      <c r="Z26" s="124" t="s">
        <v>136</v>
      </c>
      <c r="AA26" s="124" t="s">
        <v>136</v>
      </c>
      <c r="AB26" s="159" t="s">
        <v>516</v>
      </c>
      <c r="AC26" s="159" t="s">
        <v>516</v>
      </c>
      <c r="AD26" s="159" t="s">
        <v>516</v>
      </c>
      <c r="AE26" s="160"/>
      <c r="AF26" s="364"/>
      <c r="AG26" s="364"/>
      <c r="AH26" s="161"/>
      <c r="AI26" s="75"/>
      <c r="AJ26" s="415"/>
      <c r="AK26" s="75"/>
      <c r="AL26" s="162" t="s">
        <v>539</v>
      </c>
      <c r="AM26" s="163" t="s">
        <v>92</v>
      </c>
      <c r="AN26" s="163" t="s">
        <v>92</v>
      </c>
      <c r="AO26" s="163" t="s">
        <v>92</v>
      </c>
      <c r="AP26" s="163" t="s">
        <v>92</v>
      </c>
      <c r="AQ26" s="163" t="s">
        <v>92</v>
      </c>
      <c r="AR26" s="163" t="s">
        <v>92</v>
      </c>
      <c r="AS26" s="163" t="s">
        <v>92</v>
      </c>
      <c r="AT26" s="163" t="s">
        <v>92</v>
      </c>
      <c r="AU26" s="163" t="s">
        <v>92</v>
      </c>
      <c r="AV26" s="163" t="s">
        <v>92</v>
      </c>
      <c r="AW26" s="163" t="s">
        <v>92</v>
      </c>
      <c r="AX26" s="163" t="s">
        <v>92</v>
      </c>
      <c r="AY26" s="163" t="s">
        <v>92</v>
      </c>
      <c r="AZ26" s="466"/>
      <c r="BA26" s="467"/>
      <c r="BB26" s="163"/>
      <c r="BC26" s="163"/>
      <c r="BD26" s="127"/>
      <c r="BE26" s="163"/>
      <c r="BF26" s="420"/>
    </row>
    <row r="27" spans="1:58" s="26" customFormat="1" ht="38.25" thickBot="1">
      <c r="A27" s="157">
        <f t="shared" si="3"/>
        <v>20</v>
      </c>
      <c r="B27" s="428"/>
      <c r="C27" s="319" t="s">
        <v>535</v>
      </c>
      <c r="D27" s="83">
        <v>413</v>
      </c>
      <c r="E27" s="126"/>
      <c r="F27" s="126"/>
      <c r="G27" s="126"/>
      <c r="H27" s="84" t="s">
        <v>123</v>
      </c>
      <c r="I27" s="199"/>
      <c r="J27" s="199" t="s">
        <v>92</v>
      </c>
      <c r="K27" s="199" t="s">
        <v>92</v>
      </c>
      <c r="L27" s="199" t="s">
        <v>92</v>
      </c>
      <c r="M27" s="199" t="s">
        <v>92</v>
      </c>
      <c r="N27" s="199" t="s">
        <v>92</v>
      </c>
      <c r="O27" s="199" t="s">
        <v>92</v>
      </c>
      <c r="P27" s="199" t="s">
        <v>92</v>
      </c>
      <c r="Q27" s="199" t="s">
        <v>92</v>
      </c>
      <c r="R27" s="199" t="s">
        <v>92</v>
      </c>
      <c r="S27" s="199" t="s">
        <v>92</v>
      </c>
      <c r="T27" s="199" t="s">
        <v>92</v>
      </c>
      <c r="U27" s="199" t="s">
        <v>92</v>
      </c>
      <c r="V27" s="199" t="s">
        <v>92</v>
      </c>
      <c r="W27" s="199" t="s">
        <v>92</v>
      </c>
      <c r="X27" s="461" t="s">
        <v>97</v>
      </c>
      <c r="Y27" s="462"/>
      <c r="Z27" s="200"/>
      <c r="AA27" s="199"/>
      <c r="AB27" s="85"/>
      <c r="AC27" s="199"/>
      <c r="AD27" s="321" t="s">
        <v>540</v>
      </c>
      <c r="AE27" s="201"/>
      <c r="AF27" s="364"/>
      <c r="AG27" s="364"/>
      <c r="AH27" s="202"/>
      <c r="AI27" s="203"/>
      <c r="AJ27" s="416"/>
      <c r="AK27" s="203"/>
      <c r="AL27" s="204" t="s">
        <v>92</v>
      </c>
      <c r="AM27" s="204" t="s">
        <v>92</v>
      </c>
      <c r="AN27" s="204" t="s">
        <v>92</v>
      </c>
      <c r="AO27" s="204" t="s">
        <v>92</v>
      </c>
      <c r="AP27" s="204" t="s">
        <v>92</v>
      </c>
      <c r="AQ27" s="204" t="s">
        <v>92</v>
      </c>
      <c r="AR27" s="204" t="s">
        <v>92</v>
      </c>
      <c r="AS27" s="204" t="s">
        <v>92</v>
      </c>
      <c r="AT27" s="204" t="s">
        <v>92</v>
      </c>
      <c r="AU27" s="204" t="s">
        <v>92</v>
      </c>
      <c r="AV27" s="204" t="s">
        <v>92</v>
      </c>
      <c r="AW27" s="204" t="s">
        <v>92</v>
      </c>
      <c r="AX27" s="204" t="s">
        <v>92</v>
      </c>
      <c r="AY27" s="204" t="s">
        <v>92</v>
      </c>
      <c r="AZ27" s="468"/>
      <c r="BA27" s="469"/>
      <c r="BB27" s="204"/>
      <c r="BC27" s="204"/>
      <c r="BD27" s="203"/>
      <c r="BE27" s="204"/>
      <c r="BF27" s="421"/>
    </row>
    <row r="28" spans="1:58" s="26" customFormat="1" ht="39.75" customHeight="1" thickTop="1">
      <c r="A28" s="147">
        <f t="shared" si="3"/>
        <v>21</v>
      </c>
      <c r="B28" s="353" t="s">
        <v>99</v>
      </c>
      <c r="C28" s="45" t="s">
        <v>58</v>
      </c>
      <c r="D28" s="11">
        <v>25</v>
      </c>
      <c r="E28" s="11"/>
      <c r="F28" s="129"/>
      <c r="G28" s="129"/>
      <c r="H28" s="129"/>
      <c r="I28" s="129"/>
      <c r="J28" s="129"/>
      <c r="K28" s="129"/>
      <c r="L28" s="205" t="s">
        <v>229</v>
      </c>
      <c r="M28" s="335" t="s">
        <v>511</v>
      </c>
      <c r="N28" s="335"/>
      <c r="O28" s="335"/>
      <c r="P28" s="335"/>
      <c r="Q28" s="335"/>
      <c r="R28" s="335"/>
      <c r="S28" s="335"/>
      <c r="T28" s="335"/>
      <c r="U28" s="444" t="s">
        <v>243</v>
      </c>
      <c r="V28" s="444"/>
      <c r="W28" s="335" t="s">
        <v>512</v>
      </c>
      <c r="X28" s="335"/>
      <c r="Y28" s="205" t="s">
        <v>234</v>
      </c>
      <c r="Z28" s="129"/>
      <c r="AA28" s="205" t="s">
        <v>235</v>
      </c>
      <c r="AB28" s="129"/>
      <c r="AC28" s="129"/>
      <c r="AD28" s="129"/>
      <c r="AE28" s="201"/>
      <c r="AF28" s="364"/>
      <c r="AG28" s="364"/>
      <c r="AH28" s="452" t="s">
        <v>208</v>
      </c>
      <c r="AI28" s="129"/>
      <c r="AJ28" s="154" t="s">
        <v>92</v>
      </c>
      <c r="AK28" s="154" t="s">
        <v>92</v>
      </c>
      <c r="AL28" s="154" t="s">
        <v>92</v>
      </c>
      <c r="AM28" s="154" t="s">
        <v>92</v>
      </c>
      <c r="AN28" s="154" t="s">
        <v>92</v>
      </c>
      <c r="AO28" s="154" t="s">
        <v>92</v>
      </c>
      <c r="AP28" s="154" t="s">
        <v>92</v>
      </c>
      <c r="AQ28" s="154" t="s">
        <v>92</v>
      </c>
      <c r="AR28" s="154" t="s">
        <v>92</v>
      </c>
      <c r="AS28" s="154" t="s">
        <v>92</v>
      </c>
      <c r="AT28" s="154" t="s">
        <v>92</v>
      </c>
      <c r="AU28" s="154" t="s">
        <v>92</v>
      </c>
      <c r="AV28" s="154" t="s">
        <v>92</v>
      </c>
      <c r="AW28" s="154" t="s">
        <v>92</v>
      </c>
      <c r="AX28" s="464" t="s">
        <v>98</v>
      </c>
      <c r="AY28" s="465"/>
      <c r="AZ28" s="207"/>
      <c r="BA28" s="154"/>
      <c r="BB28" s="136"/>
      <c r="BC28" s="136"/>
      <c r="BD28" s="136"/>
      <c r="BE28" s="136"/>
      <c r="BF28" s="338" t="s">
        <v>211</v>
      </c>
    </row>
    <row r="29" spans="1:58" s="26" customFormat="1" ht="39.75" customHeight="1">
      <c r="A29" s="157">
        <f t="shared" si="3"/>
        <v>22</v>
      </c>
      <c r="B29" s="402"/>
      <c r="C29" s="47" t="s">
        <v>60</v>
      </c>
      <c r="D29" s="12">
        <v>42</v>
      </c>
      <c r="E29" s="12"/>
      <c r="F29" s="12"/>
      <c r="G29" s="12"/>
      <c r="H29" s="12"/>
      <c r="I29" s="12"/>
      <c r="J29" s="12"/>
      <c r="K29" s="12"/>
      <c r="L29" s="139" t="s">
        <v>229</v>
      </c>
      <c r="M29" s="130" t="s">
        <v>240</v>
      </c>
      <c r="N29" s="330" t="s">
        <v>238</v>
      </c>
      <c r="O29" s="331"/>
      <c r="P29" s="330" t="s">
        <v>242</v>
      </c>
      <c r="Q29" s="331"/>
      <c r="R29" s="330" t="s">
        <v>239</v>
      </c>
      <c r="S29" s="330"/>
      <c r="T29" s="330" t="s">
        <v>241</v>
      </c>
      <c r="U29" s="330"/>
      <c r="V29" s="139" t="s">
        <v>234</v>
      </c>
      <c r="W29" s="133"/>
      <c r="X29" s="139" t="s">
        <v>235</v>
      </c>
      <c r="Y29" s="127"/>
      <c r="Z29" s="127"/>
      <c r="AA29" s="127"/>
      <c r="AB29" s="133"/>
      <c r="AC29" s="133"/>
      <c r="AD29" s="133"/>
      <c r="AE29" s="201"/>
      <c r="AF29" s="364"/>
      <c r="AG29" s="364"/>
      <c r="AH29" s="453"/>
      <c r="AI29" s="133"/>
      <c r="AJ29" s="163" t="s">
        <v>92</v>
      </c>
      <c r="AK29" s="163" t="s">
        <v>92</v>
      </c>
      <c r="AL29" s="163" t="s">
        <v>92</v>
      </c>
      <c r="AM29" s="163" t="s">
        <v>92</v>
      </c>
      <c r="AN29" s="163" t="s">
        <v>92</v>
      </c>
      <c r="AO29" s="163" t="s">
        <v>92</v>
      </c>
      <c r="AP29" s="163" t="s">
        <v>92</v>
      </c>
      <c r="AQ29" s="163" t="s">
        <v>92</v>
      </c>
      <c r="AR29" s="163" t="s">
        <v>92</v>
      </c>
      <c r="AS29" s="163" t="s">
        <v>92</v>
      </c>
      <c r="AT29" s="163" t="s">
        <v>92</v>
      </c>
      <c r="AU29" s="163" t="s">
        <v>92</v>
      </c>
      <c r="AV29" s="163" t="s">
        <v>92</v>
      </c>
      <c r="AW29" s="163" t="s">
        <v>92</v>
      </c>
      <c r="AX29" s="466"/>
      <c r="AY29" s="467"/>
      <c r="AZ29" s="208"/>
      <c r="BA29" s="163"/>
      <c r="BB29" s="127"/>
      <c r="BC29" s="127"/>
      <c r="BD29" s="209"/>
      <c r="BE29" s="127"/>
      <c r="BF29" s="339"/>
    </row>
    <row r="30" spans="1:58" s="26" customFormat="1" ht="39.75" customHeight="1">
      <c r="A30" s="157">
        <f t="shared" si="3"/>
        <v>23</v>
      </c>
      <c r="B30" s="402"/>
      <c r="C30" s="47" t="s">
        <v>61</v>
      </c>
      <c r="D30" s="12">
        <v>55</v>
      </c>
      <c r="E30" s="127"/>
      <c r="F30" s="133"/>
      <c r="G30" s="133"/>
      <c r="H30" s="133"/>
      <c r="I30" s="133"/>
      <c r="J30" s="133"/>
      <c r="K30" s="133"/>
      <c r="L30" s="127"/>
      <c r="M30" s="139" t="s">
        <v>229</v>
      </c>
      <c r="N30" s="330" t="s">
        <v>242</v>
      </c>
      <c r="O30" s="331"/>
      <c r="P30" s="330" t="s">
        <v>238</v>
      </c>
      <c r="Q30" s="331"/>
      <c r="R30" s="130" t="s">
        <v>240</v>
      </c>
      <c r="S30" s="127"/>
      <c r="T30" s="330" t="s">
        <v>239</v>
      </c>
      <c r="U30" s="330"/>
      <c r="V30" s="330" t="s">
        <v>241</v>
      </c>
      <c r="W30" s="330"/>
      <c r="X30" s="139" t="s">
        <v>234</v>
      </c>
      <c r="Y30" s="133"/>
      <c r="Z30" s="139" t="s">
        <v>235</v>
      </c>
      <c r="AA30" s="127"/>
      <c r="AB30" s="133"/>
      <c r="AC30" s="133"/>
      <c r="AD30" s="133"/>
      <c r="AE30" s="201"/>
      <c r="AF30" s="364"/>
      <c r="AG30" s="364"/>
      <c r="AH30" s="453"/>
      <c r="AI30" s="133"/>
      <c r="AJ30" s="163" t="s">
        <v>92</v>
      </c>
      <c r="AK30" s="163" t="s">
        <v>92</v>
      </c>
      <c r="AL30" s="163" t="s">
        <v>92</v>
      </c>
      <c r="AM30" s="163" t="s">
        <v>92</v>
      </c>
      <c r="AN30" s="163" t="s">
        <v>92</v>
      </c>
      <c r="AO30" s="163" t="s">
        <v>92</v>
      </c>
      <c r="AP30" s="163" t="s">
        <v>92</v>
      </c>
      <c r="AQ30" s="163" t="s">
        <v>92</v>
      </c>
      <c r="AR30" s="163" t="s">
        <v>92</v>
      </c>
      <c r="AS30" s="163" t="s">
        <v>92</v>
      </c>
      <c r="AT30" s="163" t="s">
        <v>92</v>
      </c>
      <c r="AU30" s="163" t="s">
        <v>92</v>
      </c>
      <c r="AV30" s="163" t="s">
        <v>92</v>
      </c>
      <c r="AW30" s="163" t="s">
        <v>92</v>
      </c>
      <c r="AX30" s="466"/>
      <c r="AY30" s="467"/>
      <c r="AZ30" s="208"/>
      <c r="BA30" s="163"/>
      <c r="BB30" s="127"/>
      <c r="BC30" s="127"/>
      <c r="BD30" s="210"/>
      <c r="BE30" s="211"/>
      <c r="BF30" s="339"/>
    </row>
    <row r="31" spans="1:58" s="26" customFormat="1" ht="39.75" customHeight="1">
      <c r="A31" s="157">
        <f>A28+1</f>
        <v>22</v>
      </c>
      <c r="B31" s="402"/>
      <c r="C31" s="46" t="s">
        <v>59</v>
      </c>
      <c r="D31" s="14">
        <v>38</v>
      </c>
      <c r="E31" s="12"/>
      <c r="F31" s="12"/>
      <c r="G31" s="12"/>
      <c r="H31" s="12"/>
      <c r="I31" s="12"/>
      <c r="J31" s="12"/>
      <c r="K31" s="12"/>
      <c r="L31" s="139" t="s">
        <v>229</v>
      </c>
      <c r="M31" s="330" t="s">
        <v>238</v>
      </c>
      <c r="N31" s="330"/>
      <c r="O31" s="330" t="s">
        <v>239</v>
      </c>
      <c r="P31" s="330"/>
      <c r="Q31" s="330" t="s">
        <v>242</v>
      </c>
      <c r="R31" s="330"/>
      <c r="S31" s="127"/>
      <c r="T31" s="130" t="s">
        <v>240</v>
      </c>
      <c r="U31" s="330" t="s">
        <v>241</v>
      </c>
      <c r="V31" s="330"/>
      <c r="W31" s="139" t="s">
        <v>234</v>
      </c>
      <c r="X31" s="127"/>
      <c r="Y31" s="139" t="s">
        <v>235</v>
      </c>
      <c r="Z31" s="127"/>
      <c r="AA31" s="133"/>
      <c r="AB31" s="133"/>
      <c r="AC31" s="133"/>
      <c r="AD31" s="133"/>
      <c r="AE31" s="201"/>
      <c r="AF31" s="364"/>
      <c r="AG31" s="364"/>
      <c r="AH31" s="453"/>
      <c r="AI31" s="133"/>
      <c r="AJ31" s="163" t="s">
        <v>92</v>
      </c>
      <c r="AK31" s="163" t="s">
        <v>92</v>
      </c>
      <c r="AL31" s="163" t="s">
        <v>92</v>
      </c>
      <c r="AM31" s="163" t="s">
        <v>92</v>
      </c>
      <c r="AN31" s="163" t="s">
        <v>92</v>
      </c>
      <c r="AO31" s="163" t="s">
        <v>92</v>
      </c>
      <c r="AP31" s="163" t="s">
        <v>92</v>
      </c>
      <c r="AQ31" s="163" t="s">
        <v>92</v>
      </c>
      <c r="AR31" s="163" t="s">
        <v>92</v>
      </c>
      <c r="AS31" s="163" t="s">
        <v>92</v>
      </c>
      <c r="AT31" s="163" t="s">
        <v>92</v>
      </c>
      <c r="AU31" s="163" t="s">
        <v>92</v>
      </c>
      <c r="AV31" s="163" t="s">
        <v>92</v>
      </c>
      <c r="AW31" s="163" t="s">
        <v>92</v>
      </c>
      <c r="AX31" s="466"/>
      <c r="AY31" s="467"/>
      <c r="AZ31" s="208"/>
      <c r="BA31" s="163"/>
      <c r="BB31" s="12"/>
      <c r="BC31" s="12"/>
      <c r="BD31" s="12"/>
      <c r="BE31" s="12"/>
      <c r="BF31" s="339"/>
    </row>
    <row r="32" spans="1:58" s="26" customFormat="1" ht="39.75" customHeight="1">
      <c r="A32" s="157">
        <f aca="true" t="shared" si="4" ref="A32:A38">A31+1</f>
        <v>23</v>
      </c>
      <c r="B32" s="402"/>
      <c r="C32" s="46" t="s">
        <v>340</v>
      </c>
      <c r="D32" s="14">
        <v>62</v>
      </c>
      <c r="E32" s="47"/>
      <c r="F32" s="47"/>
      <c r="G32" s="47"/>
      <c r="H32" s="47"/>
      <c r="I32" s="47"/>
      <c r="J32" s="47"/>
      <c r="K32" s="47"/>
      <c r="L32" s="127"/>
      <c r="M32" s="127"/>
      <c r="N32" s="139" t="s">
        <v>229</v>
      </c>
      <c r="O32" s="330" t="s">
        <v>238</v>
      </c>
      <c r="P32" s="331"/>
      <c r="Q32" s="330" t="s">
        <v>239</v>
      </c>
      <c r="R32" s="330"/>
      <c r="S32" s="330" t="s">
        <v>242</v>
      </c>
      <c r="T32" s="331"/>
      <c r="U32" s="130" t="s">
        <v>240</v>
      </c>
      <c r="V32" s="127"/>
      <c r="W32" s="330" t="s">
        <v>241</v>
      </c>
      <c r="X32" s="330"/>
      <c r="Y32" s="139" t="s">
        <v>234</v>
      </c>
      <c r="Z32" s="127"/>
      <c r="AA32" s="139" t="s">
        <v>235</v>
      </c>
      <c r="AB32" s="133"/>
      <c r="AC32" s="133"/>
      <c r="AD32" s="133"/>
      <c r="AE32" s="201"/>
      <c r="AF32" s="364"/>
      <c r="AG32" s="364"/>
      <c r="AH32" s="453"/>
      <c r="AI32" s="133"/>
      <c r="AJ32" s="163" t="s">
        <v>92</v>
      </c>
      <c r="AK32" s="163" t="s">
        <v>92</v>
      </c>
      <c r="AL32" s="163" t="s">
        <v>92</v>
      </c>
      <c r="AM32" s="163" t="s">
        <v>92</v>
      </c>
      <c r="AN32" s="163" t="s">
        <v>92</v>
      </c>
      <c r="AO32" s="163" t="s">
        <v>92</v>
      </c>
      <c r="AP32" s="163" t="s">
        <v>92</v>
      </c>
      <c r="AQ32" s="163" t="s">
        <v>92</v>
      </c>
      <c r="AR32" s="163" t="s">
        <v>92</v>
      </c>
      <c r="AS32" s="163" t="s">
        <v>92</v>
      </c>
      <c r="AT32" s="163" t="s">
        <v>92</v>
      </c>
      <c r="AU32" s="163" t="s">
        <v>92</v>
      </c>
      <c r="AV32" s="163" t="s">
        <v>92</v>
      </c>
      <c r="AW32" s="163" t="s">
        <v>92</v>
      </c>
      <c r="AX32" s="466"/>
      <c r="AY32" s="467"/>
      <c r="AZ32" s="208"/>
      <c r="BA32" s="163"/>
      <c r="BB32" s="127"/>
      <c r="BC32" s="127"/>
      <c r="BD32" s="127"/>
      <c r="BE32" s="127"/>
      <c r="BF32" s="339"/>
    </row>
    <row r="33" spans="1:58" s="26" customFormat="1" ht="54.75" customHeight="1" thickBot="1">
      <c r="A33" s="177">
        <f>A32+1</f>
        <v>24</v>
      </c>
      <c r="B33" s="403"/>
      <c r="C33" s="86" t="s">
        <v>63</v>
      </c>
      <c r="D33" s="87">
        <v>60</v>
      </c>
      <c r="E33" s="128"/>
      <c r="F33" s="128"/>
      <c r="G33" s="128"/>
      <c r="H33" s="128"/>
      <c r="I33" s="128"/>
      <c r="J33" s="128"/>
      <c r="K33" s="128"/>
      <c r="L33" s="212"/>
      <c r="M33" s="212"/>
      <c r="N33" s="212"/>
      <c r="O33" s="213" t="s">
        <v>229</v>
      </c>
      <c r="P33" s="333" t="s">
        <v>230</v>
      </c>
      <c r="Q33" s="333"/>
      <c r="R33" s="333" t="s">
        <v>231</v>
      </c>
      <c r="S33" s="333"/>
      <c r="T33" s="145" t="s">
        <v>232</v>
      </c>
      <c r="U33" s="145" t="s">
        <v>233</v>
      </c>
      <c r="V33" s="145" t="s">
        <v>236</v>
      </c>
      <c r="W33" s="333" t="s">
        <v>237</v>
      </c>
      <c r="X33" s="333"/>
      <c r="Y33" s="213" t="s">
        <v>234</v>
      </c>
      <c r="Z33" s="212"/>
      <c r="AA33" s="213" t="s">
        <v>235</v>
      </c>
      <c r="AB33" s="212"/>
      <c r="AC33" s="212"/>
      <c r="AD33" s="212"/>
      <c r="AE33" s="201"/>
      <c r="AF33" s="364"/>
      <c r="AG33" s="364"/>
      <c r="AH33" s="454"/>
      <c r="AI33" s="212"/>
      <c r="AJ33" s="204" t="s">
        <v>92</v>
      </c>
      <c r="AK33" s="204" t="s">
        <v>92</v>
      </c>
      <c r="AL33" s="204" t="s">
        <v>92</v>
      </c>
      <c r="AM33" s="204" t="s">
        <v>92</v>
      </c>
      <c r="AN33" s="204" t="s">
        <v>92</v>
      </c>
      <c r="AO33" s="204" t="s">
        <v>92</v>
      </c>
      <c r="AP33" s="204" t="s">
        <v>92</v>
      </c>
      <c r="AQ33" s="204" t="s">
        <v>92</v>
      </c>
      <c r="AR33" s="204" t="s">
        <v>92</v>
      </c>
      <c r="AS33" s="204" t="s">
        <v>92</v>
      </c>
      <c r="AT33" s="204" t="s">
        <v>92</v>
      </c>
      <c r="AU33" s="204" t="s">
        <v>92</v>
      </c>
      <c r="AV33" s="204" t="s">
        <v>92</v>
      </c>
      <c r="AW33" s="204" t="s">
        <v>92</v>
      </c>
      <c r="AX33" s="468"/>
      <c r="AY33" s="469"/>
      <c r="AZ33" s="214"/>
      <c r="BA33" s="204"/>
      <c r="BB33" s="203"/>
      <c r="BC33" s="203"/>
      <c r="BD33" s="203"/>
      <c r="BE33" s="203"/>
      <c r="BF33" s="340"/>
    </row>
    <row r="34" spans="1:58" s="26" customFormat="1" ht="39.75" customHeight="1" thickTop="1">
      <c r="A34" s="147">
        <f t="shared" si="4"/>
        <v>25</v>
      </c>
      <c r="B34" s="428" t="s">
        <v>207</v>
      </c>
      <c r="C34" s="82" t="s">
        <v>520</v>
      </c>
      <c r="D34" s="81">
        <v>384</v>
      </c>
      <c r="E34" s="438" t="s">
        <v>204</v>
      </c>
      <c r="F34" s="439"/>
      <c r="G34" s="439"/>
      <c r="H34" s="439"/>
      <c r="I34" s="440"/>
      <c r="J34" s="422" t="s">
        <v>93</v>
      </c>
      <c r="K34" s="215" t="s">
        <v>94</v>
      </c>
      <c r="L34" s="215" t="s">
        <v>94</v>
      </c>
      <c r="M34" s="215" t="s">
        <v>94</v>
      </c>
      <c r="N34" s="215" t="s">
        <v>94</v>
      </c>
      <c r="O34" s="215" t="s">
        <v>94</v>
      </c>
      <c r="P34" s="215" t="s">
        <v>94</v>
      </c>
      <c r="Q34" s="215" t="s">
        <v>94</v>
      </c>
      <c r="R34" s="215" t="s">
        <v>94</v>
      </c>
      <c r="S34" s="215" t="s">
        <v>94</v>
      </c>
      <c r="T34" s="215" t="s">
        <v>94</v>
      </c>
      <c r="U34" s="215" t="s">
        <v>94</v>
      </c>
      <c r="V34" s="215" t="s">
        <v>94</v>
      </c>
      <c r="W34" s="215" t="s">
        <v>94</v>
      </c>
      <c r="X34" s="215" t="s">
        <v>94</v>
      </c>
      <c r="Y34" s="216" t="s">
        <v>93</v>
      </c>
      <c r="Z34" s="216" t="s">
        <v>93</v>
      </c>
      <c r="AA34" s="216" t="s">
        <v>93</v>
      </c>
      <c r="AB34" s="445" t="s">
        <v>128</v>
      </c>
      <c r="AC34" s="446"/>
      <c r="AD34" s="447"/>
      <c r="AE34" s="201"/>
      <c r="AF34" s="364"/>
      <c r="AG34" s="364"/>
      <c r="AH34" s="217"/>
      <c r="AI34" s="218"/>
      <c r="AJ34" s="219" t="s">
        <v>123</v>
      </c>
      <c r="AK34" s="219"/>
      <c r="AL34" s="218" t="s">
        <v>92</v>
      </c>
      <c r="AM34" s="218" t="s">
        <v>92</v>
      </c>
      <c r="AN34" s="218" t="s">
        <v>92</v>
      </c>
      <c r="AO34" s="218" t="s">
        <v>92</v>
      </c>
      <c r="AP34" s="218" t="s">
        <v>92</v>
      </c>
      <c r="AQ34" s="218" t="s">
        <v>92</v>
      </c>
      <c r="AR34" s="218" t="s">
        <v>92</v>
      </c>
      <c r="AS34" s="218" t="s">
        <v>92</v>
      </c>
      <c r="AT34" s="218" t="s">
        <v>92</v>
      </c>
      <c r="AU34" s="218" t="s">
        <v>92</v>
      </c>
      <c r="AV34" s="218" t="s">
        <v>92</v>
      </c>
      <c r="AW34" s="218" t="s">
        <v>92</v>
      </c>
      <c r="AX34" s="218" t="s">
        <v>92</v>
      </c>
      <c r="AY34" s="218" t="s">
        <v>92</v>
      </c>
      <c r="AZ34" s="470" t="s">
        <v>137</v>
      </c>
      <c r="BA34" s="471"/>
      <c r="BB34" s="220"/>
      <c r="BC34" s="221"/>
      <c r="BD34" s="221"/>
      <c r="BE34" s="221"/>
      <c r="BF34" s="222" t="s">
        <v>541</v>
      </c>
    </row>
    <row r="35" spans="1:58" s="26" customFormat="1" ht="39.75" customHeight="1">
      <c r="A35" s="157">
        <f t="shared" si="4"/>
        <v>26</v>
      </c>
      <c r="B35" s="428"/>
      <c r="C35" s="41" t="s">
        <v>521</v>
      </c>
      <c r="D35" s="12">
        <v>1946</v>
      </c>
      <c r="E35" s="438"/>
      <c r="F35" s="439"/>
      <c r="G35" s="439"/>
      <c r="H35" s="439"/>
      <c r="I35" s="440"/>
      <c r="J35" s="422"/>
      <c r="K35" s="124" t="s">
        <v>94</v>
      </c>
      <c r="L35" s="124" t="s">
        <v>94</v>
      </c>
      <c r="M35" s="124" t="s">
        <v>94</v>
      </c>
      <c r="N35" s="124" t="s">
        <v>94</v>
      </c>
      <c r="O35" s="124" t="s">
        <v>94</v>
      </c>
      <c r="P35" s="124" t="s">
        <v>94</v>
      </c>
      <c r="Q35" s="124" t="s">
        <v>94</v>
      </c>
      <c r="R35" s="124" t="s">
        <v>94</v>
      </c>
      <c r="S35" s="14" t="s">
        <v>93</v>
      </c>
      <c r="T35" s="14" t="s">
        <v>93</v>
      </c>
      <c r="U35" s="124" t="s">
        <v>94</v>
      </c>
      <c r="V35" s="124" t="s">
        <v>94</v>
      </c>
      <c r="W35" s="124" t="s">
        <v>94</v>
      </c>
      <c r="X35" s="124" t="s">
        <v>94</v>
      </c>
      <c r="Y35" s="124" t="s">
        <v>94</v>
      </c>
      <c r="Z35" s="124" t="s">
        <v>94</v>
      </c>
      <c r="AA35" s="124" t="s">
        <v>94</v>
      </c>
      <c r="AB35" s="124" t="s">
        <v>94</v>
      </c>
      <c r="AC35" s="14" t="s">
        <v>93</v>
      </c>
      <c r="AD35" s="223" t="s">
        <v>93</v>
      </c>
      <c r="AE35" s="201"/>
      <c r="AF35" s="364"/>
      <c r="AG35" s="364"/>
      <c r="AH35" s="224" t="s">
        <v>95</v>
      </c>
      <c r="AI35" s="124" t="s">
        <v>95</v>
      </c>
      <c r="AJ35" s="124" t="s">
        <v>95</v>
      </c>
      <c r="AK35" s="124" t="s">
        <v>95</v>
      </c>
      <c r="AL35" s="124" t="s">
        <v>95</v>
      </c>
      <c r="AM35" s="124" t="s">
        <v>95</v>
      </c>
      <c r="AN35" s="124" t="s">
        <v>95</v>
      </c>
      <c r="AO35" s="124" t="s">
        <v>95</v>
      </c>
      <c r="AP35" s="14" t="s">
        <v>93</v>
      </c>
      <c r="AQ35" s="14" t="s">
        <v>93</v>
      </c>
      <c r="AR35" s="124" t="s">
        <v>95</v>
      </c>
      <c r="AS35" s="124" t="s">
        <v>95</v>
      </c>
      <c r="AT35" s="124" t="s">
        <v>95</v>
      </c>
      <c r="AU35" s="124" t="s">
        <v>95</v>
      </c>
      <c r="AV35" s="124" t="s">
        <v>95</v>
      </c>
      <c r="AW35" s="124" t="s">
        <v>95</v>
      </c>
      <c r="AX35" s="124" t="s">
        <v>95</v>
      </c>
      <c r="AY35" s="124" t="s">
        <v>95</v>
      </c>
      <c r="AZ35" s="14" t="s">
        <v>93</v>
      </c>
      <c r="BA35" s="14" t="s">
        <v>93</v>
      </c>
      <c r="BB35" s="342" t="s">
        <v>100</v>
      </c>
      <c r="BC35" s="342"/>
      <c r="BD35" s="342"/>
      <c r="BE35" s="328" t="s">
        <v>210</v>
      </c>
      <c r="BF35" s="345"/>
    </row>
    <row r="36" spans="1:58" s="26" customFormat="1" ht="39.75" customHeight="1" thickBot="1">
      <c r="A36" s="157">
        <f t="shared" si="4"/>
        <v>27</v>
      </c>
      <c r="B36" s="428"/>
      <c r="C36" s="41" t="s">
        <v>524</v>
      </c>
      <c r="D36" s="12">
        <f>28+31+49</f>
        <v>108</v>
      </c>
      <c r="E36" s="441"/>
      <c r="F36" s="442"/>
      <c r="G36" s="442"/>
      <c r="H36" s="442"/>
      <c r="I36" s="443"/>
      <c r="J36" s="423"/>
      <c r="K36" s="124" t="s">
        <v>94</v>
      </c>
      <c r="L36" s="124" t="s">
        <v>94</v>
      </c>
      <c r="M36" s="124" t="s">
        <v>94</v>
      </c>
      <c r="N36" s="124" t="s">
        <v>94</v>
      </c>
      <c r="O36" s="124" t="s">
        <v>94</v>
      </c>
      <c r="P36" s="124" t="s">
        <v>94</v>
      </c>
      <c r="Q36" s="124" t="s">
        <v>94</v>
      </c>
      <c r="R36" s="124" t="s">
        <v>94</v>
      </c>
      <c r="S36" s="124" t="s">
        <v>94</v>
      </c>
      <c r="T36" s="124" t="s">
        <v>94</v>
      </c>
      <c r="U36" s="124" t="s">
        <v>94</v>
      </c>
      <c r="V36" s="124" t="s">
        <v>94</v>
      </c>
      <c r="W36" s="124" t="s">
        <v>94</v>
      </c>
      <c r="X36" s="124" t="s">
        <v>94</v>
      </c>
      <c r="Y36" s="124" t="s">
        <v>94</v>
      </c>
      <c r="Z36" s="124" t="s">
        <v>94</v>
      </c>
      <c r="AA36" s="14" t="s">
        <v>93</v>
      </c>
      <c r="AB36" s="14" t="s">
        <v>93</v>
      </c>
      <c r="AC36" s="124" t="s">
        <v>95</v>
      </c>
      <c r="AD36" s="188" t="s">
        <v>95</v>
      </c>
      <c r="AE36" s="201"/>
      <c r="AF36" s="364"/>
      <c r="AG36" s="364"/>
      <c r="AH36" s="224" t="s">
        <v>95</v>
      </c>
      <c r="AI36" s="124" t="s">
        <v>95</v>
      </c>
      <c r="AJ36" s="124" t="s">
        <v>95</v>
      </c>
      <c r="AK36" s="124" t="s">
        <v>95</v>
      </c>
      <c r="AL36" s="124" t="s">
        <v>95</v>
      </c>
      <c r="AM36" s="124" t="s">
        <v>95</v>
      </c>
      <c r="AN36" s="124" t="s">
        <v>95</v>
      </c>
      <c r="AO36" s="124" t="s">
        <v>95</v>
      </c>
      <c r="AP36" s="124" t="s">
        <v>95</v>
      </c>
      <c r="AQ36" s="124" t="s">
        <v>95</v>
      </c>
      <c r="AR36" s="124" t="s">
        <v>95</v>
      </c>
      <c r="AS36" s="124" t="s">
        <v>95</v>
      </c>
      <c r="AT36" s="124" t="s">
        <v>95</v>
      </c>
      <c r="AU36" s="124" t="s">
        <v>95</v>
      </c>
      <c r="AV36" s="14" t="s">
        <v>93</v>
      </c>
      <c r="AW36" s="14" t="s">
        <v>93</v>
      </c>
      <c r="AX36" s="124"/>
      <c r="AY36" s="124"/>
      <c r="AZ36" s="14"/>
      <c r="BA36" s="14"/>
      <c r="BB36" s="342"/>
      <c r="BC36" s="342"/>
      <c r="BD36" s="342"/>
      <c r="BE36" s="328"/>
      <c r="BF36" s="345"/>
    </row>
    <row r="37" spans="1:58" s="26" customFormat="1" ht="39.75" customHeight="1" thickBot="1" thickTop="1">
      <c r="A37" s="225">
        <f t="shared" si="4"/>
        <v>28</v>
      </c>
      <c r="B37" s="428"/>
      <c r="C37" s="319" t="s">
        <v>527</v>
      </c>
      <c r="D37" s="83">
        <v>519</v>
      </c>
      <c r="E37" s="126"/>
      <c r="F37" s="126"/>
      <c r="G37" s="144" t="s">
        <v>94</v>
      </c>
      <c r="H37" s="144" t="s">
        <v>94</v>
      </c>
      <c r="I37" s="144" t="s">
        <v>94</v>
      </c>
      <c r="J37" s="144" t="s">
        <v>94</v>
      </c>
      <c r="K37" s="144" t="s">
        <v>94</v>
      </c>
      <c r="L37" s="144" t="s">
        <v>94</v>
      </c>
      <c r="M37" s="144" t="s">
        <v>94</v>
      </c>
      <c r="N37" s="144" t="s">
        <v>94</v>
      </c>
      <c r="O37" s="226" t="s">
        <v>93</v>
      </c>
      <c r="P37" s="226" t="s">
        <v>93</v>
      </c>
      <c r="Q37" s="144" t="s">
        <v>94</v>
      </c>
      <c r="R37" s="144" t="s">
        <v>94</v>
      </c>
      <c r="S37" s="144" t="s">
        <v>94</v>
      </c>
      <c r="T37" s="144" t="s">
        <v>94</v>
      </c>
      <c r="U37" s="144" t="s">
        <v>94</v>
      </c>
      <c r="V37" s="144" t="s">
        <v>94</v>
      </c>
      <c r="W37" s="144" t="s">
        <v>94</v>
      </c>
      <c r="X37" s="144" t="s">
        <v>94</v>
      </c>
      <c r="Y37" s="226" t="s">
        <v>93</v>
      </c>
      <c r="Z37" s="226" t="s">
        <v>93</v>
      </c>
      <c r="AA37" s="144" t="s">
        <v>95</v>
      </c>
      <c r="AB37" s="144" t="s">
        <v>95</v>
      </c>
      <c r="AC37" s="227" t="s">
        <v>95</v>
      </c>
      <c r="AD37" s="228" t="s">
        <v>95</v>
      </c>
      <c r="AE37" s="201"/>
      <c r="AF37" s="364"/>
      <c r="AG37" s="364"/>
      <c r="AH37" s="229"/>
      <c r="AI37" s="230" t="s">
        <v>95</v>
      </c>
      <c r="AJ37" s="125" t="s">
        <v>95</v>
      </c>
      <c r="AK37" s="125" t="s">
        <v>95</v>
      </c>
      <c r="AL37" s="125" t="s">
        <v>95</v>
      </c>
      <c r="AM37" s="231" t="s">
        <v>93</v>
      </c>
      <c r="AN37" s="231" t="s">
        <v>93</v>
      </c>
      <c r="AO37" s="125" t="s">
        <v>95</v>
      </c>
      <c r="AP37" s="125" t="s">
        <v>95</v>
      </c>
      <c r="AQ37" s="125" t="s">
        <v>95</v>
      </c>
      <c r="AR37" s="125" t="s">
        <v>95</v>
      </c>
      <c r="AS37" s="125" t="s">
        <v>95</v>
      </c>
      <c r="AT37" s="125" t="s">
        <v>95</v>
      </c>
      <c r="AU37" s="125" t="s">
        <v>95</v>
      </c>
      <c r="AV37" s="125" t="s">
        <v>95</v>
      </c>
      <c r="AW37" s="231" t="s">
        <v>93</v>
      </c>
      <c r="AX37" s="231" t="s">
        <v>93</v>
      </c>
      <c r="AY37" s="352" t="s">
        <v>209</v>
      </c>
      <c r="AZ37" s="352"/>
      <c r="BA37" s="352"/>
      <c r="BB37" s="352"/>
      <c r="BC37" s="352"/>
      <c r="BD37" s="231" t="s">
        <v>93</v>
      </c>
      <c r="BE37" s="232"/>
      <c r="BF37" s="233"/>
    </row>
    <row r="38" spans="1:58" s="26" customFormat="1" ht="55.5" customHeight="1" thickTop="1">
      <c r="A38" s="147">
        <f t="shared" si="4"/>
        <v>29</v>
      </c>
      <c r="B38" s="353" t="s">
        <v>156</v>
      </c>
      <c r="C38" s="45" t="s">
        <v>79</v>
      </c>
      <c r="D38" s="11">
        <v>50</v>
      </c>
      <c r="E38" s="129"/>
      <c r="F38" s="11"/>
      <c r="G38" s="129"/>
      <c r="H38" s="129"/>
      <c r="I38" s="129"/>
      <c r="J38" s="129"/>
      <c r="K38" s="129"/>
      <c r="L38" s="129"/>
      <c r="M38" s="129"/>
      <c r="N38" s="205" t="s">
        <v>157</v>
      </c>
      <c r="O38" s="206" t="s">
        <v>138</v>
      </c>
      <c r="P38" s="335" t="s">
        <v>102</v>
      </c>
      <c r="Q38" s="336"/>
      <c r="R38" s="335" t="s">
        <v>139</v>
      </c>
      <c r="S38" s="336"/>
      <c r="T38" s="335" t="s">
        <v>101</v>
      </c>
      <c r="U38" s="335"/>
      <c r="V38" s="335" t="s">
        <v>140</v>
      </c>
      <c r="W38" s="336"/>
      <c r="X38" s="206" t="s">
        <v>179</v>
      </c>
      <c r="Y38" s="205" t="s">
        <v>158</v>
      </c>
      <c r="Z38" s="129"/>
      <c r="AA38" s="206"/>
      <c r="AB38" s="206"/>
      <c r="AC38" s="129"/>
      <c r="AD38" s="234"/>
      <c r="AE38" s="235"/>
      <c r="AF38" s="364"/>
      <c r="AG38" s="364"/>
      <c r="AH38" s="152"/>
      <c r="AI38" s="156"/>
      <c r="AJ38" s="156"/>
      <c r="AK38" s="236" t="s">
        <v>159</v>
      </c>
      <c r="AL38" s="335" t="s">
        <v>141</v>
      </c>
      <c r="AM38" s="336"/>
      <c r="AN38" s="335" t="s">
        <v>142</v>
      </c>
      <c r="AO38" s="335"/>
      <c r="AP38" s="335" t="s">
        <v>143</v>
      </c>
      <c r="AQ38" s="335"/>
      <c r="AR38" s="335" t="s">
        <v>103</v>
      </c>
      <c r="AS38" s="335"/>
      <c r="AT38" s="335" t="s">
        <v>244</v>
      </c>
      <c r="AU38" s="336"/>
      <c r="AV38" s="236" t="s">
        <v>160</v>
      </c>
      <c r="AW38" s="156"/>
      <c r="AX38" s="156"/>
      <c r="AY38" s="237"/>
      <c r="AZ38" s="237"/>
      <c r="BA38" s="237"/>
      <c r="BB38" s="237"/>
      <c r="BC38" s="237"/>
      <c r="BD38" s="238"/>
      <c r="BE38" s="239"/>
      <c r="BF38" s="240"/>
    </row>
    <row r="39" spans="1:58" s="26" customFormat="1" ht="56.25">
      <c r="A39" s="157">
        <f aca="true" t="shared" si="5" ref="A39:A45">A38+1</f>
        <v>30</v>
      </c>
      <c r="B39" s="402"/>
      <c r="C39" s="48" t="s">
        <v>83</v>
      </c>
      <c r="D39" s="12">
        <v>60</v>
      </c>
      <c r="E39" s="130"/>
      <c r="F39" s="139" t="s">
        <v>157</v>
      </c>
      <c r="G39" s="130" t="s">
        <v>171</v>
      </c>
      <c r="H39" s="130" t="s">
        <v>171</v>
      </c>
      <c r="I39" s="241" t="s">
        <v>172</v>
      </c>
      <c r="J39" s="130" t="s">
        <v>245</v>
      </c>
      <c r="K39" s="127"/>
      <c r="L39" s="130" t="s">
        <v>246</v>
      </c>
      <c r="M39" s="241" t="s">
        <v>259</v>
      </c>
      <c r="N39" s="130" t="s">
        <v>247</v>
      </c>
      <c r="O39" s="241" t="s">
        <v>248</v>
      </c>
      <c r="P39" s="130" t="s">
        <v>168</v>
      </c>
      <c r="Q39" s="130" t="s">
        <v>168</v>
      </c>
      <c r="R39" s="241" t="s">
        <v>169</v>
      </c>
      <c r="S39" s="130" t="s">
        <v>249</v>
      </c>
      <c r="T39" s="241" t="s">
        <v>250</v>
      </c>
      <c r="U39" s="130" t="s">
        <v>251</v>
      </c>
      <c r="V39" s="241" t="s">
        <v>252</v>
      </c>
      <c r="W39" s="139" t="s">
        <v>158</v>
      </c>
      <c r="X39" s="127"/>
      <c r="Y39" s="130"/>
      <c r="Z39" s="130"/>
      <c r="AA39" s="130"/>
      <c r="AB39" s="130"/>
      <c r="AC39" s="130"/>
      <c r="AD39" s="190"/>
      <c r="AE39" s="235"/>
      <c r="AF39" s="364"/>
      <c r="AG39" s="364"/>
      <c r="AH39" s="161"/>
      <c r="AI39" s="130"/>
      <c r="AJ39" s="130"/>
      <c r="AK39" s="139" t="s">
        <v>159</v>
      </c>
      <c r="AL39" s="130" t="s">
        <v>166</v>
      </c>
      <c r="AM39" s="241" t="s">
        <v>167</v>
      </c>
      <c r="AN39" s="130" t="s">
        <v>173</v>
      </c>
      <c r="AO39" s="241" t="s">
        <v>174</v>
      </c>
      <c r="AP39" s="130" t="s">
        <v>253</v>
      </c>
      <c r="AQ39" s="130" t="s">
        <v>253</v>
      </c>
      <c r="AR39" s="241" t="s">
        <v>254</v>
      </c>
      <c r="AS39" s="127"/>
      <c r="AT39" s="130" t="s">
        <v>255</v>
      </c>
      <c r="AU39" s="241" t="s">
        <v>256</v>
      </c>
      <c r="AV39" s="130" t="s">
        <v>257</v>
      </c>
      <c r="AW39" s="130" t="s">
        <v>258</v>
      </c>
      <c r="AX39" s="241" t="s">
        <v>260</v>
      </c>
      <c r="AY39" s="130" t="s">
        <v>261</v>
      </c>
      <c r="AZ39" s="241" t="s">
        <v>262</v>
      </c>
      <c r="BA39" s="139" t="s">
        <v>160</v>
      </c>
      <c r="BB39" s="130"/>
      <c r="BC39" s="130"/>
      <c r="BD39" s="127"/>
      <c r="BE39" s="127"/>
      <c r="BF39" s="176"/>
    </row>
    <row r="40" spans="1:58" s="26" customFormat="1" ht="56.25">
      <c r="A40" s="157">
        <f t="shared" si="5"/>
        <v>31</v>
      </c>
      <c r="B40" s="402"/>
      <c r="C40" s="46" t="s">
        <v>80</v>
      </c>
      <c r="D40" s="14">
        <v>51</v>
      </c>
      <c r="E40" s="127"/>
      <c r="F40" s="127"/>
      <c r="G40" s="130"/>
      <c r="H40" s="130"/>
      <c r="I40" s="130"/>
      <c r="J40" s="130"/>
      <c r="K40" s="130"/>
      <c r="L40" s="139" t="s">
        <v>157</v>
      </c>
      <c r="M40" s="130" t="s">
        <v>138</v>
      </c>
      <c r="N40" s="330" t="s">
        <v>102</v>
      </c>
      <c r="O40" s="331"/>
      <c r="P40" s="330" t="s">
        <v>139</v>
      </c>
      <c r="Q40" s="331"/>
      <c r="R40" s="330" t="s">
        <v>101</v>
      </c>
      <c r="S40" s="330"/>
      <c r="T40" s="130" t="s">
        <v>179</v>
      </c>
      <c r="U40" s="130" t="s">
        <v>140</v>
      </c>
      <c r="V40" s="139" t="s">
        <v>158</v>
      </c>
      <c r="W40" s="127"/>
      <c r="X40" s="130"/>
      <c r="Y40" s="130"/>
      <c r="Z40" s="130"/>
      <c r="AA40" s="130"/>
      <c r="AB40" s="130"/>
      <c r="AC40" s="130"/>
      <c r="AD40" s="190"/>
      <c r="AE40" s="235"/>
      <c r="AF40" s="364"/>
      <c r="AG40" s="364"/>
      <c r="AH40" s="161"/>
      <c r="AI40" s="130"/>
      <c r="AJ40" s="127"/>
      <c r="AK40" s="127"/>
      <c r="AL40" s="127"/>
      <c r="AM40" s="127"/>
      <c r="AN40" s="139" t="s">
        <v>159</v>
      </c>
      <c r="AO40" s="330" t="s">
        <v>244</v>
      </c>
      <c r="AP40" s="331"/>
      <c r="AQ40" s="330" t="s">
        <v>141</v>
      </c>
      <c r="AR40" s="331"/>
      <c r="AS40" s="330" t="s">
        <v>142</v>
      </c>
      <c r="AT40" s="330"/>
      <c r="AU40" s="330" t="s">
        <v>143</v>
      </c>
      <c r="AV40" s="330"/>
      <c r="AW40" s="330" t="s">
        <v>103</v>
      </c>
      <c r="AX40" s="330"/>
      <c r="AY40" s="139" t="s">
        <v>160</v>
      </c>
      <c r="AZ40" s="130"/>
      <c r="BA40" s="130"/>
      <c r="BB40" s="130"/>
      <c r="BC40" s="130"/>
      <c r="BD40" s="242"/>
      <c r="BE40" s="242"/>
      <c r="BF40" s="243"/>
    </row>
    <row r="41" spans="1:58" s="26" customFormat="1" ht="57" thickBot="1">
      <c r="A41" s="177">
        <f>A40+1</f>
        <v>32</v>
      </c>
      <c r="B41" s="403"/>
      <c r="C41" s="49" t="s">
        <v>339</v>
      </c>
      <c r="D41" s="13">
        <v>78</v>
      </c>
      <c r="E41" s="131"/>
      <c r="F41" s="131"/>
      <c r="G41" s="145"/>
      <c r="H41" s="145"/>
      <c r="I41" s="145"/>
      <c r="J41" s="448" t="s">
        <v>506</v>
      </c>
      <c r="K41" s="449"/>
      <c r="L41" s="333" t="s">
        <v>102</v>
      </c>
      <c r="M41" s="323"/>
      <c r="N41" s="333" t="s">
        <v>139</v>
      </c>
      <c r="O41" s="323"/>
      <c r="P41" s="333" t="s">
        <v>101</v>
      </c>
      <c r="Q41" s="333"/>
      <c r="R41" s="128"/>
      <c r="S41" s="145" t="s">
        <v>179</v>
      </c>
      <c r="T41" s="145" t="s">
        <v>140</v>
      </c>
      <c r="U41" s="213" t="s">
        <v>158</v>
      </c>
      <c r="V41" s="145"/>
      <c r="W41" s="145"/>
      <c r="X41" s="145"/>
      <c r="Y41" s="145"/>
      <c r="Z41" s="145"/>
      <c r="AA41" s="145"/>
      <c r="AB41" s="145"/>
      <c r="AC41" s="145"/>
      <c r="AD41" s="194"/>
      <c r="AE41" s="235"/>
      <c r="AF41" s="364"/>
      <c r="AG41" s="364"/>
      <c r="AH41" s="202"/>
      <c r="AI41" s="244"/>
      <c r="AJ41" s="244"/>
      <c r="AK41" s="244"/>
      <c r="AL41" s="245" t="s">
        <v>159</v>
      </c>
      <c r="AM41" s="333" t="s">
        <v>244</v>
      </c>
      <c r="AN41" s="323"/>
      <c r="AO41" s="333" t="s">
        <v>141</v>
      </c>
      <c r="AP41" s="323"/>
      <c r="AQ41" s="333" t="s">
        <v>142</v>
      </c>
      <c r="AR41" s="333"/>
      <c r="AS41" s="333" t="s">
        <v>143</v>
      </c>
      <c r="AT41" s="333"/>
      <c r="AU41" s="333" t="s">
        <v>103</v>
      </c>
      <c r="AV41" s="333"/>
      <c r="AW41" s="245" t="s">
        <v>160</v>
      </c>
      <c r="AX41" s="244"/>
      <c r="AY41" s="244"/>
      <c r="AZ41" s="244"/>
      <c r="BA41" s="244"/>
      <c r="BB41" s="244"/>
      <c r="BC41" s="244"/>
      <c r="BD41" s="203"/>
      <c r="BE41" s="246"/>
      <c r="BF41" s="247"/>
    </row>
    <row r="42" spans="1:58" s="26" customFormat="1" ht="39.75" customHeight="1" thickTop="1">
      <c r="A42" s="147">
        <f>A41+1</f>
        <v>33</v>
      </c>
      <c r="B42" s="349" t="s">
        <v>542</v>
      </c>
      <c r="C42" s="43" t="s">
        <v>525</v>
      </c>
      <c r="D42" s="11">
        <v>2670</v>
      </c>
      <c r="E42" s="409" t="s">
        <v>204</v>
      </c>
      <c r="F42" s="409"/>
      <c r="G42" s="409"/>
      <c r="H42" s="409"/>
      <c r="I42" s="409"/>
      <c r="J42" s="369" t="s">
        <v>93</v>
      </c>
      <c r="K42" s="55" t="s">
        <v>94</v>
      </c>
      <c r="L42" s="55" t="s">
        <v>94</v>
      </c>
      <c r="M42" s="55" t="s">
        <v>94</v>
      </c>
      <c r="N42" s="55" t="s">
        <v>94</v>
      </c>
      <c r="O42" s="55" t="s">
        <v>94</v>
      </c>
      <c r="P42" s="55" t="s">
        <v>94</v>
      </c>
      <c r="Q42" s="55" t="s">
        <v>94</v>
      </c>
      <c r="R42" s="55" t="s">
        <v>94</v>
      </c>
      <c r="S42" s="248" t="s">
        <v>93</v>
      </c>
      <c r="T42" s="248" t="s">
        <v>93</v>
      </c>
      <c r="U42" s="55" t="s">
        <v>94</v>
      </c>
      <c r="V42" s="55" t="s">
        <v>94</v>
      </c>
      <c r="W42" s="55" t="s">
        <v>94</v>
      </c>
      <c r="X42" s="55" t="s">
        <v>94</v>
      </c>
      <c r="Y42" s="55" t="s">
        <v>94</v>
      </c>
      <c r="Z42" s="55" t="s">
        <v>94</v>
      </c>
      <c r="AA42" s="55" t="s">
        <v>94</v>
      </c>
      <c r="AB42" s="55" t="s">
        <v>94</v>
      </c>
      <c r="AC42" s="248" t="s">
        <v>93</v>
      </c>
      <c r="AD42" s="248" t="s">
        <v>93</v>
      </c>
      <c r="AE42" s="472"/>
      <c r="AF42" s="364"/>
      <c r="AG42" s="364"/>
      <c r="AH42" s="165" t="s">
        <v>95</v>
      </c>
      <c r="AI42" s="167" t="s">
        <v>95</v>
      </c>
      <c r="AJ42" s="167" t="s">
        <v>95</v>
      </c>
      <c r="AK42" s="167" t="s">
        <v>95</v>
      </c>
      <c r="AL42" s="167" t="s">
        <v>95</v>
      </c>
      <c r="AM42" s="167" t="s">
        <v>95</v>
      </c>
      <c r="AN42" s="167" t="s">
        <v>95</v>
      </c>
      <c r="AO42" s="167" t="s">
        <v>95</v>
      </c>
      <c r="AP42" s="249" t="s">
        <v>93</v>
      </c>
      <c r="AQ42" s="249" t="s">
        <v>93</v>
      </c>
      <c r="AR42" s="167" t="s">
        <v>95</v>
      </c>
      <c r="AS42" s="167" t="s">
        <v>95</v>
      </c>
      <c r="AT42" s="167" t="s">
        <v>95</v>
      </c>
      <c r="AU42" s="167" t="s">
        <v>95</v>
      </c>
      <c r="AV42" s="167" t="s">
        <v>95</v>
      </c>
      <c r="AW42" s="167" t="s">
        <v>95</v>
      </c>
      <c r="AX42" s="167" t="s">
        <v>95</v>
      </c>
      <c r="AY42" s="167" t="s">
        <v>95</v>
      </c>
      <c r="AZ42" s="249" t="s">
        <v>93</v>
      </c>
      <c r="BA42" s="249" t="s">
        <v>93</v>
      </c>
      <c r="BB42" s="341" t="s">
        <v>100</v>
      </c>
      <c r="BC42" s="341"/>
      <c r="BD42" s="341"/>
      <c r="BE42" s="343" t="s">
        <v>210</v>
      </c>
      <c r="BF42" s="344"/>
    </row>
    <row r="43" spans="1:58" s="26" customFormat="1" ht="39.75" customHeight="1">
      <c r="A43" s="157">
        <f t="shared" si="5"/>
        <v>34</v>
      </c>
      <c r="B43" s="350"/>
      <c r="C43" s="41" t="s">
        <v>524</v>
      </c>
      <c r="D43" s="12">
        <v>104</v>
      </c>
      <c r="E43" s="429"/>
      <c r="F43" s="429"/>
      <c r="G43" s="429"/>
      <c r="H43" s="429"/>
      <c r="I43" s="429"/>
      <c r="J43" s="423"/>
      <c r="K43" s="124" t="s">
        <v>94</v>
      </c>
      <c r="L43" s="124" t="s">
        <v>94</v>
      </c>
      <c r="M43" s="124" t="s">
        <v>94</v>
      </c>
      <c r="N43" s="124" t="s">
        <v>94</v>
      </c>
      <c r="O43" s="124" t="s">
        <v>94</v>
      </c>
      <c r="P43" s="124" t="s">
        <v>94</v>
      </c>
      <c r="Q43" s="124" t="s">
        <v>94</v>
      </c>
      <c r="R43" s="124" t="s">
        <v>94</v>
      </c>
      <c r="S43" s="124" t="s">
        <v>94</v>
      </c>
      <c r="T43" s="124" t="s">
        <v>94</v>
      </c>
      <c r="U43" s="124" t="s">
        <v>94</v>
      </c>
      <c r="V43" s="124" t="s">
        <v>94</v>
      </c>
      <c r="W43" s="124" t="s">
        <v>94</v>
      </c>
      <c r="X43" s="124" t="s">
        <v>94</v>
      </c>
      <c r="Y43" s="124" t="s">
        <v>94</v>
      </c>
      <c r="Z43" s="124" t="s">
        <v>94</v>
      </c>
      <c r="AA43" s="14" t="s">
        <v>93</v>
      </c>
      <c r="AB43" s="14" t="s">
        <v>93</v>
      </c>
      <c r="AC43" s="124" t="s">
        <v>95</v>
      </c>
      <c r="AD43" s="124" t="s">
        <v>95</v>
      </c>
      <c r="AE43" s="472"/>
      <c r="AF43" s="364"/>
      <c r="AG43" s="364"/>
      <c r="AH43" s="224" t="s">
        <v>95</v>
      </c>
      <c r="AI43" s="124" t="s">
        <v>95</v>
      </c>
      <c r="AJ43" s="124" t="s">
        <v>95</v>
      </c>
      <c r="AK43" s="124" t="s">
        <v>95</v>
      </c>
      <c r="AL43" s="124" t="s">
        <v>95</v>
      </c>
      <c r="AM43" s="124" t="s">
        <v>95</v>
      </c>
      <c r="AN43" s="124" t="s">
        <v>95</v>
      </c>
      <c r="AO43" s="124" t="s">
        <v>95</v>
      </c>
      <c r="AP43" s="124" t="s">
        <v>95</v>
      </c>
      <c r="AQ43" s="124" t="s">
        <v>95</v>
      </c>
      <c r="AR43" s="124" t="s">
        <v>95</v>
      </c>
      <c r="AS43" s="124" t="s">
        <v>95</v>
      </c>
      <c r="AT43" s="124" t="s">
        <v>95</v>
      </c>
      <c r="AU43" s="124" t="s">
        <v>95</v>
      </c>
      <c r="AV43" s="14" t="s">
        <v>93</v>
      </c>
      <c r="AW43" s="14" t="s">
        <v>93</v>
      </c>
      <c r="AX43" s="124"/>
      <c r="AY43" s="124"/>
      <c r="AZ43" s="14"/>
      <c r="BA43" s="14"/>
      <c r="BB43" s="342"/>
      <c r="BC43" s="342"/>
      <c r="BD43" s="342"/>
      <c r="BE43" s="328"/>
      <c r="BF43" s="345"/>
    </row>
    <row r="44" spans="1:58" s="26" customFormat="1" ht="39.75" customHeight="1" thickBot="1">
      <c r="A44" s="157">
        <f t="shared" si="5"/>
        <v>35</v>
      </c>
      <c r="B44" s="350"/>
      <c r="C44" s="41" t="s">
        <v>526</v>
      </c>
      <c r="D44" s="12">
        <v>126</v>
      </c>
      <c r="E44" s="410"/>
      <c r="F44" s="410"/>
      <c r="G44" s="410"/>
      <c r="H44" s="410"/>
      <c r="I44" s="410"/>
      <c r="J44" s="370"/>
      <c r="K44" s="124" t="s">
        <v>94</v>
      </c>
      <c r="L44" s="124" t="s">
        <v>94</v>
      </c>
      <c r="M44" s="124" t="s">
        <v>94</v>
      </c>
      <c r="N44" s="124" t="s">
        <v>94</v>
      </c>
      <c r="O44" s="124" t="s">
        <v>94</v>
      </c>
      <c r="P44" s="124" t="s">
        <v>94</v>
      </c>
      <c r="Q44" s="124" t="s">
        <v>94</v>
      </c>
      <c r="R44" s="124" t="s">
        <v>94</v>
      </c>
      <c r="S44" s="14" t="s">
        <v>93</v>
      </c>
      <c r="T44" s="14" t="s">
        <v>93</v>
      </c>
      <c r="U44" s="124" t="s">
        <v>94</v>
      </c>
      <c r="V44" s="124" t="s">
        <v>94</v>
      </c>
      <c r="W44" s="124" t="s">
        <v>94</v>
      </c>
      <c r="X44" s="124" t="s">
        <v>94</v>
      </c>
      <c r="Y44" s="124" t="s">
        <v>94</v>
      </c>
      <c r="Z44" s="124" t="s">
        <v>94</v>
      </c>
      <c r="AA44" s="124" t="s">
        <v>94</v>
      </c>
      <c r="AB44" s="124" t="s">
        <v>94</v>
      </c>
      <c r="AC44" s="14" t="s">
        <v>93</v>
      </c>
      <c r="AD44" s="14" t="s">
        <v>93</v>
      </c>
      <c r="AE44" s="472"/>
      <c r="AF44" s="364"/>
      <c r="AG44" s="364"/>
      <c r="AH44" s="161"/>
      <c r="AI44" s="163"/>
      <c r="AJ44" s="250" t="s">
        <v>123</v>
      </c>
      <c r="AL44" s="163" t="s">
        <v>92</v>
      </c>
      <c r="AM44" s="163" t="s">
        <v>92</v>
      </c>
      <c r="AN44" s="163" t="s">
        <v>92</v>
      </c>
      <c r="AO44" s="163" t="s">
        <v>92</v>
      </c>
      <c r="AP44" s="163" t="s">
        <v>92</v>
      </c>
      <c r="AQ44" s="163" t="s">
        <v>92</v>
      </c>
      <c r="AR44" s="163" t="s">
        <v>92</v>
      </c>
      <c r="AS44" s="163" t="s">
        <v>92</v>
      </c>
      <c r="AT44" s="163" t="s">
        <v>92</v>
      </c>
      <c r="AU44" s="163" t="s">
        <v>92</v>
      </c>
      <c r="AV44" s="450" t="s">
        <v>137</v>
      </c>
      <c r="AW44" s="451"/>
      <c r="AX44" s="251"/>
      <c r="AY44" s="163"/>
      <c r="AZ44" s="163"/>
      <c r="BA44" s="163"/>
      <c r="BB44" s="252"/>
      <c r="BC44" s="252"/>
      <c r="BD44" s="252"/>
      <c r="BE44" s="253"/>
      <c r="BF44" s="222" t="s">
        <v>541</v>
      </c>
    </row>
    <row r="45" spans="1:58" s="26" customFormat="1" ht="39.75" customHeight="1" thickBot="1" thickTop="1">
      <c r="A45" s="157">
        <f t="shared" si="5"/>
        <v>36</v>
      </c>
      <c r="B45" s="351"/>
      <c r="C45" s="319" t="s">
        <v>527</v>
      </c>
      <c r="D45" s="83">
        <v>604</v>
      </c>
      <c r="E45" s="126"/>
      <c r="F45" s="126"/>
      <c r="G45" s="144" t="s">
        <v>94</v>
      </c>
      <c r="H45" s="144" t="s">
        <v>94</v>
      </c>
      <c r="I45" s="144" t="s">
        <v>94</v>
      </c>
      <c r="J45" s="144" t="s">
        <v>94</v>
      </c>
      <c r="K45" s="144" t="s">
        <v>94</v>
      </c>
      <c r="L45" s="144" t="s">
        <v>94</v>
      </c>
      <c r="M45" s="144" t="s">
        <v>94</v>
      </c>
      <c r="N45" s="144" t="s">
        <v>94</v>
      </c>
      <c r="O45" s="226" t="s">
        <v>93</v>
      </c>
      <c r="P45" s="226" t="s">
        <v>93</v>
      </c>
      <c r="Q45" s="144" t="s">
        <v>94</v>
      </c>
      <c r="R45" s="144" t="s">
        <v>94</v>
      </c>
      <c r="S45" s="144" t="s">
        <v>94</v>
      </c>
      <c r="T45" s="144" t="s">
        <v>94</v>
      </c>
      <c r="U45" s="144" t="s">
        <v>94</v>
      </c>
      <c r="V45" s="144" t="s">
        <v>94</v>
      </c>
      <c r="W45" s="144" t="s">
        <v>94</v>
      </c>
      <c r="X45" s="144" t="s">
        <v>94</v>
      </c>
      <c r="Y45" s="226" t="s">
        <v>93</v>
      </c>
      <c r="Z45" s="226" t="s">
        <v>93</v>
      </c>
      <c r="AA45" s="144" t="s">
        <v>95</v>
      </c>
      <c r="AB45" s="144" t="s">
        <v>95</v>
      </c>
      <c r="AC45" s="144" t="s">
        <v>95</v>
      </c>
      <c r="AD45" s="228" t="s">
        <v>95</v>
      </c>
      <c r="AE45" s="473"/>
      <c r="AF45" s="364"/>
      <c r="AG45" s="364"/>
      <c r="AH45" s="229"/>
      <c r="AI45" s="125" t="s">
        <v>95</v>
      </c>
      <c r="AJ45" s="125" t="s">
        <v>95</v>
      </c>
      <c r="AK45" s="125" t="s">
        <v>95</v>
      </c>
      <c r="AL45" s="125" t="s">
        <v>95</v>
      </c>
      <c r="AM45" s="231" t="s">
        <v>93</v>
      </c>
      <c r="AN45" s="231" t="s">
        <v>93</v>
      </c>
      <c r="AO45" s="125" t="s">
        <v>95</v>
      </c>
      <c r="AP45" s="125" t="s">
        <v>95</v>
      </c>
      <c r="AQ45" s="125" t="s">
        <v>95</v>
      </c>
      <c r="AR45" s="125" t="s">
        <v>95</v>
      </c>
      <c r="AS45" s="125" t="s">
        <v>95</v>
      </c>
      <c r="AT45" s="125" t="s">
        <v>95</v>
      </c>
      <c r="AU45" s="125" t="s">
        <v>95</v>
      </c>
      <c r="AV45" s="125" t="s">
        <v>95</v>
      </c>
      <c r="AW45" s="231" t="s">
        <v>93</v>
      </c>
      <c r="AX45" s="231" t="s">
        <v>93</v>
      </c>
      <c r="AY45" s="352" t="s">
        <v>209</v>
      </c>
      <c r="AZ45" s="352"/>
      <c r="BA45" s="352"/>
      <c r="BB45" s="352"/>
      <c r="BC45" s="352"/>
      <c r="BD45" s="231" t="s">
        <v>93</v>
      </c>
      <c r="BE45" s="231"/>
      <c r="BF45" s="254"/>
    </row>
    <row r="46" spans="1:58" s="26" customFormat="1" ht="39.75" customHeight="1" thickTop="1">
      <c r="A46" s="147">
        <f aca="true" t="shared" si="6" ref="A46:A55">A45+1</f>
        <v>37</v>
      </c>
      <c r="B46" s="353" t="s">
        <v>104</v>
      </c>
      <c r="C46" s="45" t="s">
        <v>84</v>
      </c>
      <c r="D46" s="11">
        <v>51</v>
      </c>
      <c r="E46" s="129"/>
      <c r="F46" s="129"/>
      <c r="G46" s="129"/>
      <c r="H46" s="129"/>
      <c r="I46" s="129"/>
      <c r="J46" s="129"/>
      <c r="K46" s="129"/>
      <c r="L46" s="206" t="s">
        <v>263</v>
      </c>
      <c r="M46" s="335" t="s">
        <v>517</v>
      </c>
      <c r="N46" s="336"/>
      <c r="O46" s="336"/>
      <c r="P46" s="336"/>
      <c r="Q46" s="336"/>
      <c r="R46" s="336"/>
      <c r="S46" s="336"/>
      <c r="T46" s="336"/>
      <c r="U46" s="336"/>
      <c r="V46" s="332" t="s">
        <v>264</v>
      </c>
      <c r="W46" s="332"/>
      <c r="X46" s="205" t="s">
        <v>170</v>
      </c>
      <c r="Y46" s="129"/>
      <c r="Z46" s="129"/>
      <c r="AA46" s="129"/>
      <c r="AB46" s="255"/>
      <c r="AC46" s="255"/>
      <c r="AD46" s="256"/>
      <c r="AE46" s="201"/>
      <c r="AF46" s="364"/>
      <c r="AG46" s="364"/>
      <c r="AH46" s="152"/>
      <c r="AI46" s="154"/>
      <c r="AJ46" s="257"/>
      <c r="AK46" s="257"/>
      <c r="AL46" s="236" t="s">
        <v>119</v>
      </c>
      <c r="AM46" s="335" t="s">
        <v>518</v>
      </c>
      <c r="AN46" s="335"/>
      <c r="AO46" s="335"/>
      <c r="AP46" s="335"/>
      <c r="AQ46" s="335"/>
      <c r="AR46" s="335"/>
      <c r="AS46" s="335"/>
      <c r="AT46" s="335"/>
      <c r="AU46" s="335"/>
      <c r="AV46" s="335"/>
      <c r="AW46" s="411" t="s">
        <v>264</v>
      </c>
      <c r="AX46" s="412"/>
      <c r="AY46" s="411"/>
      <c r="AZ46" s="236" t="s">
        <v>503</v>
      </c>
      <c r="BA46" s="257"/>
      <c r="BB46" s="257"/>
      <c r="BC46" s="257"/>
      <c r="BD46" s="257"/>
      <c r="BE46" s="258"/>
      <c r="BF46" s="259"/>
    </row>
    <row r="47" spans="1:58" s="26" customFormat="1" ht="56.25">
      <c r="A47" s="157">
        <f>A46+1</f>
        <v>38</v>
      </c>
      <c r="B47" s="372"/>
      <c r="C47" s="47" t="s">
        <v>145</v>
      </c>
      <c r="D47" s="12">
        <v>68</v>
      </c>
      <c r="E47" s="127"/>
      <c r="F47" s="127"/>
      <c r="G47" s="127"/>
      <c r="H47" s="127"/>
      <c r="I47" s="127"/>
      <c r="J47" s="127"/>
      <c r="K47" s="127"/>
      <c r="L47" s="139" t="s">
        <v>120</v>
      </c>
      <c r="M47" s="130" t="s">
        <v>272</v>
      </c>
      <c r="N47" s="130" t="s">
        <v>272</v>
      </c>
      <c r="O47" s="241" t="s">
        <v>273</v>
      </c>
      <c r="P47" s="130" t="s">
        <v>270</v>
      </c>
      <c r="Q47" s="130" t="s">
        <v>270</v>
      </c>
      <c r="R47" s="241" t="s">
        <v>271</v>
      </c>
      <c r="S47" s="130" t="s">
        <v>268</v>
      </c>
      <c r="T47" s="130" t="s">
        <v>268</v>
      </c>
      <c r="U47" s="241" t="s">
        <v>269</v>
      </c>
      <c r="V47" s="130" t="s">
        <v>163</v>
      </c>
      <c r="W47" s="130" t="s">
        <v>163</v>
      </c>
      <c r="X47" s="241" t="s">
        <v>164</v>
      </c>
      <c r="Y47" s="139" t="s">
        <v>170</v>
      </c>
      <c r="Z47" s="127"/>
      <c r="AA47" s="127"/>
      <c r="AB47" s="127"/>
      <c r="AC47" s="260"/>
      <c r="AD47" s="261"/>
      <c r="AE47" s="201"/>
      <c r="AF47" s="364"/>
      <c r="AG47" s="364"/>
      <c r="AH47" s="262"/>
      <c r="AI47" s="139" t="s">
        <v>119</v>
      </c>
      <c r="AJ47" s="130" t="s">
        <v>277</v>
      </c>
      <c r="AK47" s="130" t="s">
        <v>277</v>
      </c>
      <c r="AL47" s="130" t="s">
        <v>278</v>
      </c>
      <c r="AM47" s="241" t="s">
        <v>498</v>
      </c>
      <c r="AN47" s="130" t="s">
        <v>279</v>
      </c>
      <c r="AO47" s="130" t="s">
        <v>279</v>
      </c>
      <c r="AP47" s="130" t="s">
        <v>280</v>
      </c>
      <c r="AQ47" s="241" t="s">
        <v>281</v>
      </c>
      <c r="AR47" s="130" t="s">
        <v>282</v>
      </c>
      <c r="AS47" s="130" t="s">
        <v>283</v>
      </c>
      <c r="AT47" s="241" t="s">
        <v>284</v>
      </c>
      <c r="AU47" s="130" t="s">
        <v>285</v>
      </c>
      <c r="AV47" s="130" t="s">
        <v>285</v>
      </c>
      <c r="AW47" s="241" t="s">
        <v>286</v>
      </c>
      <c r="AX47" s="139" t="s">
        <v>503</v>
      </c>
      <c r="AY47" s="127"/>
      <c r="AZ47" s="127"/>
      <c r="BA47" s="127"/>
      <c r="BB47" s="127"/>
      <c r="BC47" s="127"/>
      <c r="BD47" s="127"/>
      <c r="BE47" s="127"/>
      <c r="BF47" s="176"/>
    </row>
    <row r="48" spans="1:58" s="26" customFormat="1" ht="39.75" customHeight="1">
      <c r="A48" s="157">
        <f t="shared" si="6"/>
        <v>39</v>
      </c>
      <c r="B48" s="372"/>
      <c r="C48" s="50" t="s">
        <v>85</v>
      </c>
      <c r="D48" s="24">
        <v>68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30" t="s">
        <v>263</v>
      </c>
      <c r="P48" s="334" t="s">
        <v>265</v>
      </c>
      <c r="Q48" s="331"/>
      <c r="R48" s="139" t="s">
        <v>120</v>
      </c>
      <c r="S48" s="334" t="s">
        <v>105</v>
      </c>
      <c r="T48" s="331"/>
      <c r="U48" s="334" t="s">
        <v>266</v>
      </c>
      <c r="V48" s="331"/>
      <c r="W48" s="334" t="s">
        <v>267</v>
      </c>
      <c r="X48" s="331"/>
      <c r="Y48" s="139" t="s">
        <v>170</v>
      </c>
      <c r="Z48" s="127"/>
      <c r="AA48" s="127"/>
      <c r="AB48" s="130"/>
      <c r="AC48" s="130"/>
      <c r="AD48" s="263"/>
      <c r="AE48" s="201"/>
      <c r="AF48" s="364"/>
      <c r="AG48" s="364"/>
      <c r="AH48" s="262"/>
      <c r="AI48" s="127"/>
      <c r="AJ48" s="127"/>
      <c r="AK48" s="127"/>
      <c r="AL48" s="127"/>
      <c r="AM48" s="139" t="s">
        <v>119</v>
      </c>
      <c r="AN48" s="334" t="s">
        <v>274</v>
      </c>
      <c r="AO48" s="334"/>
      <c r="AP48" s="334"/>
      <c r="AQ48" s="334" t="s">
        <v>275</v>
      </c>
      <c r="AR48" s="331"/>
      <c r="AS48" s="334" t="s">
        <v>276</v>
      </c>
      <c r="AT48" s="331"/>
      <c r="AU48" s="334" t="s">
        <v>106</v>
      </c>
      <c r="AV48" s="331"/>
      <c r="AW48" s="139" t="s">
        <v>503</v>
      </c>
      <c r="AX48" s="127"/>
      <c r="AY48" s="127"/>
      <c r="AZ48" s="127"/>
      <c r="BA48" s="127"/>
      <c r="BB48" s="127"/>
      <c r="BC48" s="127"/>
      <c r="BD48" s="127"/>
      <c r="BE48" s="127"/>
      <c r="BF48" s="264"/>
    </row>
    <row r="49" spans="1:58" s="26" customFormat="1" ht="39.75" customHeight="1">
      <c r="A49" s="157">
        <f t="shared" si="6"/>
        <v>40</v>
      </c>
      <c r="B49" s="372"/>
      <c r="C49" s="46" t="s">
        <v>118</v>
      </c>
      <c r="D49" s="14">
        <v>61</v>
      </c>
      <c r="E49" s="12"/>
      <c r="F49" s="12"/>
      <c r="G49" s="127"/>
      <c r="H49" s="127"/>
      <c r="I49" s="127"/>
      <c r="J49" s="127"/>
      <c r="K49" s="127"/>
      <c r="L49" s="130" t="s">
        <v>263</v>
      </c>
      <c r="M49" s="334" t="s">
        <v>265</v>
      </c>
      <c r="N49" s="331"/>
      <c r="O49" s="139" t="s">
        <v>120</v>
      </c>
      <c r="P49" s="127"/>
      <c r="Q49" s="334" t="s">
        <v>105</v>
      </c>
      <c r="R49" s="331"/>
      <c r="S49" s="334" t="s">
        <v>266</v>
      </c>
      <c r="T49" s="331"/>
      <c r="U49" s="334" t="s">
        <v>267</v>
      </c>
      <c r="V49" s="331"/>
      <c r="W49" s="139" t="s">
        <v>170</v>
      </c>
      <c r="X49" s="127"/>
      <c r="Y49" s="127"/>
      <c r="Z49" s="127"/>
      <c r="AA49" s="127"/>
      <c r="AB49" s="127"/>
      <c r="AC49" s="127"/>
      <c r="AD49" s="176"/>
      <c r="AE49" s="201"/>
      <c r="AF49" s="364"/>
      <c r="AG49" s="364"/>
      <c r="AH49" s="262"/>
      <c r="AI49" s="127"/>
      <c r="AJ49" s="127"/>
      <c r="AK49" s="139" t="s">
        <v>119</v>
      </c>
      <c r="AL49" s="334" t="s">
        <v>275</v>
      </c>
      <c r="AM49" s="331"/>
      <c r="AN49" s="334" t="s">
        <v>276</v>
      </c>
      <c r="AO49" s="331"/>
      <c r="AP49" s="334" t="s">
        <v>274</v>
      </c>
      <c r="AQ49" s="334"/>
      <c r="AR49" s="334"/>
      <c r="AS49" s="334" t="s">
        <v>106</v>
      </c>
      <c r="AT49" s="331"/>
      <c r="AU49" s="139" t="s">
        <v>503</v>
      </c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265"/>
    </row>
    <row r="50" spans="1:58" s="26" customFormat="1" ht="39.75" customHeight="1" thickBot="1">
      <c r="A50" s="177">
        <f t="shared" si="6"/>
        <v>41</v>
      </c>
      <c r="B50" s="373"/>
      <c r="C50" s="88" t="s">
        <v>144</v>
      </c>
      <c r="D50" s="87">
        <v>50</v>
      </c>
      <c r="E50" s="131"/>
      <c r="F50" s="131"/>
      <c r="G50" s="128"/>
      <c r="H50" s="128"/>
      <c r="I50" s="145" t="s">
        <v>263</v>
      </c>
      <c r="J50" s="322" t="s">
        <v>265</v>
      </c>
      <c r="K50" s="323"/>
      <c r="L50" s="128"/>
      <c r="M50" s="128"/>
      <c r="N50" s="213" t="s">
        <v>120</v>
      </c>
      <c r="O50" s="322" t="s">
        <v>105</v>
      </c>
      <c r="P50" s="323"/>
      <c r="Q50" s="128"/>
      <c r="R50" s="128"/>
      <c r="S50" s="322" t="s">
        <v>267</v>
      </c>
      <c r="T50" s="323"/>
      <c r="U50" s="128"/>
      <c r="V50" s="128"/>
      <c r="W50" s="322" t="s">
        <v>266</v>
      </c>
      <c r="X50" s="323"/>
      <c r="Y50" s="213" t="s">
        <v>170</v>
      </c>
      <c r="Z50" s="128"/>
      <c r="AA50" s="128"/>
      <c r="AB50" s="266"/>
      <c r="AC50" s="128"/>
      <c r="AD50" s="267"/>
      <c r="AE50" s="201"/>
      <c r="AF50" s="364"/>
      <c r="AG50" s="364"/>
      <c r="AH50" s="268"/>
      <c r="AI50" s="245" t="s">
        <v>119</v>
      </c>
      <c r="AJ50" s="322" t="s">
        <v>275</v>
      </c>
      <c r="AK50" s="322"/>
      <c r="AL50" s="203"/>
      <c r="AM50" s="203"/>
      <c r="AN50" s="203"/>
      <c r="AO50" s="322" t="s">
        <v>276</v>
      </c>
      <c r="AP50" s="323"/>
      <c r="AQ50" s="203"/>
      <c r="AR50" s="203"/>
      <c r="AS50" s="322" t="s">
        <v>274</v>
      </c>
      <c r="AT50" s="322"/>
      <c r="AU50" s="322"/>
      <c r="AV50" s="203"/>
      <c r="AW50" s="322" t="s">
        <v>106</v>
      </c>
      <c r="AX50" s="323"/>
      <c r="AY50" s="139" t="s">
        <v>503</v>
      </c>
      <c r="AZ50" s="203"/>
      <c r="BA50" s="203"/>
      <c r="BB50" s="203"/>
      <c r="BC50" s="203"/>
      <c r="BD50" s="203"/>
      <c r="BE50" s="203"/>
      <c r="BF50" s="269"/>
    </row>
    <row r="51" spans="1:58" s="26" customFormat="1" ht="39.75" customHeight="1" thickTop="1">
      <c r="A51" s="147">
        <f t="shared" si="6"/>
        <v>42</v>
      </c>
      <c r="B51" s="408" t="s">
        <v>543</v>
      </c>
      <c r="C51" s="43" t="s">
        <v>525</v>
      </c>
      <c r="D51" s="11">
        <v>2741</v>
      </c>
      <c r="E51" s="409" t="s">
        <v>204</v>
      </c>
      <c r="F51" s="409"/>
      <c r="G51" s="409"/>
      <c r="H51" s="409"/>
      <c r="I51" s="409"/>
      <c r="J51" s="369" t="s">
        <v>93</v>
      </c>
      <c r="K51" s="55" t="s">
        <v>94</v>
      </c>
      <c r="L51" s="55" t="s">
        <v>94</v>
      </c>
      <c r="M51" s="55" t="s">
        <v>94</v>
      </c>
      <c r="N51" s="55" t="s">
        <v>94</v>
      </c>
      <c r="O51" s="55" t="s">
        <v>94</v>
      </c>
      <c r="P51" s="55" t="s">
        <v>94</v>
      </c>
      <c r="Q51" s="55" t="s">
        <v>94</v>
      </c>
      <c r="R51" s="55" t="s">
        <v>94</v>
      </c>
      <c r="S51" s="248" t="s">
        <v>93</v>
      </c>
      <c r="T51" s="248" t="s">
        <v>93</v>
      </c>
      <c r="U51" s="55" t="s">
        <v>94</v>
      </c>
      <c r="V51" s="55" t="s">
        <v>94</v>
      </c>
      <c r="W51" s="55" t="s">
        <v>94</v>
      </c>
      <c r="X51" s="55" t="s">
        <v>94</v>
      </c>
      <c r="Y51" s="55" t="s">
        <v>94</v>
      </c>
      <c r="Z51" s="55" t="s">
        <v>94</v>
      </c>
      <c r="AA51" s="55" t="s">
        <v>94</v>
      </c>
      <c r="AB51" s="55" t="s">
        <v>94</v>
      </c>
      <c r="AC51" s="248" t="s">
        <v>93</v>
      </c>
      <c r="AD51" s="248" t="s">
        <v>93</v>
      </c>
      <c r="AE51" s="201"/>
      <c r="AF51" s="364"/>
      <c r="AG51" s="364"/>
      <c r="AH51" s="165" t="s">
        <v>95</v>
      </c>
      <c r="AI51" s="167" t="s">
        <v>95</v>
      </c>
      <c r="AJ51" s="167" t="s">
        <v>95</v>
      </c>
      <c r="AK51" s="167" t="s">
        <v>95</v>
      </c>
      <c r="AL51" s="167" t="s">
        <v>95</v>
      </c>
      <c r="AM51" s="167" t="s">
        <v>95</v>
      </c>
      <c r="AN51" s="167" t="s">
        <v>95</v>
      </c>
      <c r="AO51" s="167" t="s">
        <v>95</v>
      </c>
      <c r="AP51" s="249" t="s">
        <v>93</v>
      </c>
      <c r="AQ51" s="249" t="s">
        <v>93</v>
      </c>
      <c r="AR51" s="167" t="s">
        <v>95</v>
      </c>
      <c r="AS51" s="167" t="s">
        <v>95</v>
      </c>
      <c r="AT51" s="167" t="s">
        <v>95</v>
      </c>
      <c r="AU51" s="167" t="s">
        <v>95</v>
      </c>
      <c r="AV51" s="167" t="s">
        <v>95</v>
      </c>
      <c r="AW51" s="167" t="s">
        <v>95</v>
      </c>
      <c r="AX51" s="167" t="s">
        <v>95</v>
      </c>
      <c r="AY51" s="167" t="s">
        <v>95</v>
      </c>
      <c r="AZ51" s="249" t="s">
        <v>93</v>
      </c>
      <c r="BA51" s="249" t="s">
        <v>93</v>
      </c>
      <c r="BB51" s="341" t="s">
        <v>100</v>
      </c>
      <c r="BC51" s="341"/>
      <c r="BD51" s="341"/>
      <c r="BE51" s="343" t="s">
        <v>210</v>
      </c>
      <c r="BF51" s="344"/>
    </row>
    <row r="52" spans="1:58" s="26" customFormat="1" ht="39.75" customHeight="1">
      <c r="A52" s="157">
        <f>A51+1</f>
        <v>43</v>
      </c>
      <c r="B52" s="350"/>
      <c r="C52" s="41" t="s">
        <v>519</v>
      </c>
      <c r="D52" s="12">
        <v>107</v>
      </c>
      <c r="E52" s="410"/>
      <c r="F52" s="410"/>
      <c r="G52" s="410"/>
      <c r="H52" s="410"/>
      <c r="I52" s="410"/>
      <c r="J52" s="370"/>
      <c r="K52" s="124" t="s">
        <v>94</v>
      </c>
      <c r="L52" s="124" t="s">
        <v>94</v>
      </c>
      <c r="M52" s="124" t="s">
        <v>94</v>
      </c>
      <c r="N52" s="124" t="s">
        <v>94</v>
      </c>
      <c r="O52" s="124" t="s">
        <v>94</v>
      </c>
      <c r="P52" s="124" t="s">
        <v>94</v>
      </c>
      <c r="Q52" s="124" t="s">
        <v>94</v>
      </c>
      <c r="R52" s="124" t="s">
        <v>94</v>
      </c>
      <c r="S52" s="14" t="s">
        <v>93</v>
      </c>
      <c r="T52" s="14" t="s">
        <v>93</v>
      </c>
      <c r="U52" s="124" t="s">
        <v>94</v>
      </c>
      <c r="V52" s="124" t="s">
        <v>94</v>
      </c>
      <c r="W52" s="124" t="s">
        <v>94</v>
      </c>
      <c r="X52" s="124" t="s">
        <v>94</v>
      </c>
      <c r="Y52" s="124" t="s">
        <v>94</v>
      </c>
      <c r="Z52" s="124" t="s">
        <v>94</v>
      </c>
      <c r="AA52" s="124" t="s">
        <v>94</v>
      </c>
      <c r="AB52" s="124" t="s">
        <v>94</v>
      </c>
      <c r="AC52" s="14" t="s">
        <v>93</v>
      </c>
      <c r="AD52" s="14" t="s">
        <v>93</v>
      </c>
      <c r="AE52" s="201"/>
      <c r="AF52" s="364"/>
      <c r="AG52" s="364"/>
      <c r="AH52" s="224" t="s">
        <v>95</v>
      </c>
      <c r="AI52" s="124" t="s">
        <v>95</v>
      </c>
      <c r="AJ52" s="124" t="s">
        <v>95</v>
      </c>
      <c r="AK52" s="124" t="s">
        <v>95</v>
      </c>
      <c r="AL52" s="124" t="s">
        <v>95</v>
      </c>
      <c r="AM52" s="124" t="s">
        <v>95</v>
      </c>
      <c r="AN52" s="124" t="s">
        <v>95</v>
      </c>
      <c r="AO52" s="124" t="s">
        <v>95</v>
      </c>
      <c r="AP52" s="14" t="s">
        <v>93</v>
      </c>
      <c r="AQ52" s="14" t="s">
        <v>93</v>
      </c>
      <c r="AR52" s="124" t="s">
        <v>95</v>
      </c>
      <c r="AS52" s="124" t="s">
        <v>95</v>
      </c>
      <c r="AT52" s="124" t="s">
        <v>95</v>
      </c>
      <c r="AU52" s="124" t="s">
        <v>95</v>
      </c>
      <c r="AV52" s="124" t="s">
        <v>95</v>
      </c>
      <c r="AW52" s="124" t="s">
        <v>95</v>
      </c>
      <c r="AX52" s="124" t="s">
        <v>95</v>
      </c>
      <c r="AY52" s="124" t="s">
        <v>95</v>
      </c>
      <c r="AZ52" s="14" t="s">
        <v>93</v>
      </c>
      <c r="BA52" s="14" t="s">
        <v>93</v>
      </c>
      <c r="BB52" s="342"/>
      <c r="BC52" s="342"/>
      <c r="BD52" s="342"/>
      <c r="BE52" s="328"/>
      <c r="BF52" s="345"/>
    </row>
    <row r="53" spans="1:58" s="26" customFormat="1" ht="39.75" customHeight="1" thickBot="1">
      <c r="A53" s="157">
        <f t="shared" si="6"/>
        <v>44</v>
      </c>
      <c r="B53" s="372"/>
      <c r="C53" s="41" t="s">
        <v>524</v>
      </c>
      <c r="D53" s="12">
        <f>141+59</f>
        <v>200</v>
      </c>
      <c r="E53" s="410"/>
      <c r="F53" s="410"/>
      <c r="G53" s="410"/>
      <c r="H53" s="410"/>
      <c r="I53" s="410"/>
      <c r="J53" s="370"/>
      <c r="K53" s="124" t="s">
        <v>94</v>
      </c>
      <c r="L53" s="124" t="s">
        <v>94</v>
      </c>
      <c r="M53" s="124" t="s">
        <v>94</v>
      </c>
      <c r="N53" s="124" t="s">
        <v>94</v>
      </c>
      <c r="O53" s="124" t="s">
        <v>94</v>
      </c>
      <c r="P53" s="124" t="s">
        <v>94</v>
      </c>
      <c r="Q53" s="124" t="s">
        <v>94</v>
      </c>
      <c r="R53" s="124" t="s">
        <v>94</v>
      </c>
      <c r="S53" s="124" t="s">
        <v>94</v>
      </c>
      <c r="T53" s="124" t="s">
        <v>94</v>
      </c>
      <c r="U53" s="124" t="s">
        <v>94</v>
      </c>
      <c r="V53" s="124" t="s">
        <v>94</v>
      </c>
      <c r="W53" s="124" t="s">
        <v>94</v>
      </c>
      <c r="X53" s="124" t="s">
        <v>94</v>
      </c>
      <c r="Y53" s="124" t="s">
        <v>94</v>
      </c>
      <c r="Z53" s="124" t="s">
        <v>94</v>
      </c>
      <c r="AA53" s="14" t="s">
        <v>93</v>
      </c>
      <c r="AB53" s="14" t="s">
        <v>93</v>
      </c>
      <c r="AC53" s="124" t="s">
        <v>95</v>
      </c>
      <c r="AD53" s="124" t="s">
        <v>95</v>
      </c>
      <c r="AE53" s="201"/>
      <c r="AF53" s="364"/>
      <c r="AG53" s="364"/>
      <c r="AH53" s="224" t="s">
        <v>95</v>
      </c>
      <c r="AI53" s="124" t="s">
        <v>95</v>
      </c>
      <c r="AJ53" s="124" t="s">
        <v>95</v>
      </c>
      <c r="AK53" s="124" t="s">
        <v>95</v>
      </c>
      <c r="AL53" s="124" t="s">
        <v>95</v>
      </c>
      <c r="AM53" s="124" t="s">
        <v>95</v>
      </c>
      <c r="AN53" s="124" t="s">
        <v>95</v>
      </c>
      <c r="AO53" s="124" t="s">
        <v>95</v>
      </c>
      <c r="AP53" s="124" t="s">
        <v>95</v>
      </c>
      <c r="AQ53" s="124" t="s">
        <v>95</v>
      </c>
      <c r="AR53" s="124" t="s">
        <v>95</v>
      </c>
      <c r="AS53" s="124" t="s">
        <v>95</v>
      </c>
      <c r="AT53" s="124" t="s">
        <v>95</v>
      </c>
      <c r="AU53" s="124" t="s">
        <v>95</v>
      </c>
      <c r="AV53" s="14" t="s">
        <v>93</v>
      </c>
      <c r="AW53" s="14" t="s">
        <v>93</v>
      </c>
      <c r="AX53" s="124"/>
      <c r="AY53" s="124"/>
      <c r="AZ53" s="124"/>
      <c r="BA53" s="124"/>
      <c r="BB53" s="342"/>
      <c r="BC53" s="342"/>
      <c r="BD53" s="342"/>
      <c r="BE53" s="328"/>
      <c r="BF53" s="345"/>
    </row>
    <row r="54" spans="1:58" s="26" customFormat="1" ht="39.75" customHeight="1" thickBot="1" thickTop="1">
      <c r="A54" s="157">
        <f t="shared" si="6"/>
        <v>45</v>
      </c>
      <c r="B54" s="351"/>
      <c r="C54" s="319" t="s">
        <v>528</v>
      </c>
      <c r="D54" s="83">
        <v>718</v>
      </c>
      <c r="E54" s="126"/>
      <c r="F54" s="126"/>
      <c r="G54" s="144" t="s">
        <v>94</v>
      </c>
      <c r="H54" s="144" t="s">
        <v>94</v>
      </c>
      <c r="I54" s="144" t="s">
        <v>94</v>
      </c>
      <c r="J54" s="144" t="s">
        <v>94</v>
      </c>
      <c r="K54" s="144" t="s">
        <v>94</v>
      </c>
      <c r="L54" s="144" t="s">
        <v>94</v>
      </c>
      <c r="M54" s="144" t="s">
        <v>94</v>
      </c>
      <c r="N54" s="144" t="s">
        <v>94</v>
      </c>
      <c r="O54" s="226" t="s">
        <v>93</v>
      </c>
      <c r="P54" s="226" t="s">
        <v>93</v>
      </c>
      <c r="Q54" s="144" t="s">
        <v>94</v>
      </c>
      <c r="R54" s="144" t="s">
        <v>94</v>
      </c>
      <c r="S54" s="144" t="s">
        <v>94</v>
      </c>
      <c r="T54" s="144" t="s">
        <v>94</v>
      </c>
      <c r="U54" s="144" t="s">
        <v>94</v>
      </c>
      <c r="V54" s="144" t="s">
        <v>94</v>
      </c>
      <c r="W54" s="144" t="s">
        <v>94</v>
      </c>
      <c r="X54" s="144" t="s">
        <v>94</v>
      </c>
      <c r="Y54" s="226" t="s">
        <v>93</v>
      </c>
      <c r="Z54" s="226" t="s">
        <v>93</v>
      </c>
      <c r="AA54" s="144" t="s">
        <v>95</v>
      </c>
      <c r="AB54" s="144" t="s">
        <v>95</v>
      </c>
      <c r="AC54" s="144" t="s">
        <v>95</v>
      </c>
      <c r="AD54" s="228" t="s">
        <v>95</v>
      </c>
      <c r="AE54" s="201"/>
      <c r="AF54" s="364"/>
      <c r="AG54" s="364"/>
      <c r="AH54" s="229"/>
      <c r="AI54" s="125" t="s">
        <v>95</v>
      </c>
      <c r="AJ54" s="125" t="s">
        <v>95</v>
      </c>
      <c r="AK54" s="125" t="s">
        <v>95</v>
      </c>
      <c r="AL54" s="125" t="s">
        <v>95</v>
      </c>
      <c r="AM54" s="231" t="s">
        <v>93</v>
      </c>
      <c r="AN54" s="231" t="s">
        <v>93</v>
      </c>
      <c r="AO54" s="125" t="s">
        <v>95</v>
      </c>
      <c r="AP54" s="125" t="s">
        <v>95</v>
      </c>
      <c r="AQ54" s="125" t="s">
        <v>95</v>
      </c>
      <c r="AR54" s="125" t="s">
        <v>95</v>
      </c>
      <c r="AS54" s="125" t="s">
        <v>95</v>
      </c>
      <c r="AT54" s="125" t="s">
        <v>95</v>
      </c>
      <c r="AU54" s="125" t="s">
        <v>95</v>
      </c>
      <c r="AV54" s="125" t="s">
        <v>95</v>
      </c>
      <c r="AW54" s="231" t="s">
        <v>93</v>
      </c>
      <c r="AX54" s="231" t="s">
        <v>93</v>
      </c>
      <c r="AY54" s="352" t="s">
        <v>209</v>
      </c>
      <c r="AZ54" s="352"/>
      <c r="BA54" s="352"/>
      <c r="BB54" s="352"/>
      <c r="BC54" s="352"/>
      <c r="BD54" s="231" t="s">
        <v>93</v>
      </c>
      <c r="BE54" s="270"/>
      <c r="BF54" s="233"/>
    </row>
    <row r="55" spans="1:58" s="26" customFormat="1" ht="39.75" customHeight="1" thickTop="1">
      <c r="A55" s="147">
        <f t="shared" si="6"/>
        <v>46</v>
      </c>
      <c r="B55" s="371" t="s">
        <v>544</v>
      </c>
      <c r="C55" s="45" t="s">
        <v>201</v>
      </c>
      <c r="D55" s="11">
        <v>65</v>
      </c>
      <c r="E55" s="129"/>
      <c r="F55" s="129"/>
      <c r="G55" s="129"/>
      <c r="H55" s="129"/>
      <c r="I55" s="129"/>
      <c r="J55" s="129"/>
      <c r="K55" s="129"/>
      <c r="L55" s="206"/>
      <c r="M55" s="206"/>
      <c r="N55" s="206"/>
      <c r="O55" s="206"/>
      <c r="P55" s="205" t="s">
        <v>121</v>
      </c>
      <c r="Q55" s="206" t="s">
        <v>146</v>
      </c>
      <c r="R55" s="206" t="s">
        <v>146</v>
      </c>
      <c r="S55" s="271" t="s">
        <v>147</v>
      </c>
      <c r="T55" s="206" t="s">
        <v>148</v>
      </c>
      <c r="U55" s="206" t="s">
        <v>148</v>
      </c>
      <c r="V55" s="271" t="s">
        <v>175</v>
      </c>
      <c r="W55" s="206" t="s">
        <v>287</v>
      </c>
      <c r="X55" s="206" t="s">
        <v>287</v>
      </c>
      <c r="Y55" s="271" t="s">
        <v>288</v>
      </c>
      <c r="Z55" s="206" t="s">
        <v>289</v>
      </c>
      <c r="AA55" s="206" t="s">
        <v>289</v>
      </c>
      <c r="AB55" s="271" t="s">
        <v>290</v>
      </c>
      <c r="AC55" s="205" t="s">
        <v>203</v>
      </c>
      <c r="AD55" s="272"/>
      <c r="AE55" s="235"/>
      <c r="AF55" s="364"/>
      <c r="AG55" s="364"/>
      <c r="AH55" s="152"/>
      <c r="AI55" s="236" t="s">
        <v>122</v>
      </c>
      <c r="AJ55" s="237" t="s">
        <v>293</v>
      </c>
      <c r="AK55" s="237" t="s">
        <v>293</v>
      </c>
      <c r="AL55" s="273" t="s">
        <v>109</v>
      </c>
      <c r="AM55" s="237" t="s">
        <v>294</v>
      </c>
      <c r="AN55" s="237" t="s">
        <v>294</v>
      </c>
      <c r="AO55" s="273" t="s">
        <v>295</v>
      </c>
      <c r="AP55" s="237" t="s">
        <v>150</v>
      </c>
      <c r="AQ55" s="237" t="s">
        <v>150</v>
      </c>
      <c r="AR55" s="273" t="s">
        <v>296</v>
      </c>
      <c r="AS55" s="154"/>
      <c r="AT55" s="237" t="s">
        <v>149</v>
      </c>
      <c r="AU55" s="237" t="s">
        <v>149</v>
      </c>
      <c r="AV55" s="273" t="s">
        <v>165</v>
      </c>
      <c r="AW55" s="237" t="s">
        <v>151</v>
      </c>
      <c r="AX55" s="237" t="s">
        <v>152</v>
      </c>
      <c r="AY55" s="273" t="s">
        <v>297</v>
      </c>
      <c r="AZ55" s="236" t="s">
        <v>298</v>
      </c>
      <c r="BA55" s="154"/>
      <c r="BB55" s="154"/>
      <c r="BC55" s="154"/>
      <c r="BD55" s="154"/>
      <c r="BE55" s="136"/>
      <c r="BF55" s="274"/>
    </row>
    <row r="56" spans="1:58" s="26" customFormat="1" ht="39.75" customHeight="1">
      <c r="A56" s="157">
        <f aca="true" t="shared" si="7" ref="A56:A68">A55+1</f>
        <v>47</v>
      </c>
      <c r="B56" s="372"/>
      <c r="C56" s="47" t="s">
        <v>202</v>
      </c>
      <c r="D56" s="12">
        <v>38</v>
      </c>
      <c r="E56" s="12"/>
      <c r="F56" s="127"/>
      <c r="G56" s="127"/>
      <c r="H56" s="163"/>
      <c r="I56" s="163"/>
      <c r="J56" s="163"/>
      <c r="K56" s="163"/>
      <c r="L56" s="163"/>
      <c r="M56" s="139" t="s">
        <v>121</v>
      </c>
      <c r="N56" s="130" t="s">
        <v>146</v>
      </c>
      <c r="O56" s="130" t="s">
        <v>146</v>
      </c>
      <c r="P56" s="241" t="s">
        <v>147</v>
      </c>
      <c r="Q56" s="130" t="s">
        <v>148</v>
      </c>
      <c r="R56" s="130" t="s">
        <v>148</v>
      </c>
      <c r="S56" s="241" t="s">
        <v>175</v>
      </c>
      <c r="T56" s="130" t="s">
        <v>287</v>
      </c>
      <c r="U56" s="130" t="s">
        <v>287</v>
      </c>
      <c r="V56" s="241" t="s">
        <v>288</v>
      </c>
      <c r="W56" s="130" t="s">
        <v>289</v>
      </c>
      <c r="X56" s="130" t="s">
        <v>289</v>
      </c>
      <c r="Y56" s="241" t="s">
        <v>290</v>
      </c>
      <c r="Z56" s="139" t="s">
        <v>203</v>
      </c>
      <c r="AA56" s="163"/>
      <c r="AB56" s="163"/>
      <c r="AC56" s="275"/>
      <c r="AD56" s="276"/>
      <c r="AE56" s="235"/>
      <c r="AF56" s="364"/>
      <c r="AG56" s="364"/>
      <c r="AH56" s="161"/>
      <c r="AI56" s="139" t="s">
        <v>122</v>
      </c>
      <c r="AJ56" s="130" t="s">
        <v>294</v>
      </c>
      <c r="AK56" s="130" t="s">
        <v>294</v>
      </c>
      <c r="AL56" s="241" t="s">
        <v>295</v>
      </c>
      <c r="AM56" s="130" t="s">
        <v>293</v>
      </c>
      <c r="AN56" s="130" t="s">
        <v>293</v>
      </c>
      <c r="AO56" s="241" t="s">
        <v>109</v>
      </c>
      <c r="AP56" s="130" t="s">
        <v>151</v>
      </c>
      <c r="AQ56" s="130" t="s">
        <v>152</v>
      </c>
      <c r="AR56" s="241" t="s">
        <v>297</v>
      </c>
      <c r="AS56" s="163"/>
      <c r="AT56" s="130" t="s">
        <v>150</v>
      </c>
      <c r="AU56" s="130" t="s">
        <v>150</v>
      </c>
      <c r="AV56" s="241" t="s">
        <v>296</v>
      </c>
      <c r="AW56" s="130" t="s">
        <v>149</v>
      </c>
      <c r="AX56" s="130" t="s">
        <v>149</v>
      </c>
      <c r="AY56" s="241" t="s">
        <v>165</v>
      </c>
      <c r="AZ56" s="139" t="s">
        <v>298</v>
      </c>
      <c r="BA56" s="163"/>
      <c r="BB56" s="163"/>
      <c r="BC56" s="163"/>
      <c r="BD56" s="163"/>
      <c r="BE56" s="12"/>
      <c r="BF56" s="171"/>
    </row>
    <row r="57" spans="1:58" s="26" customFormat="1" ht="39.75" customHeight="1">
      <c r="A57" s="157">
        <f>A56+1</f>
        <v>48</v>
      </c>
      <c r="B57" s="372"/>
      <c r="C57" s="47" t="s">
        <v>177</v>
      </c>
      <c r="D57" s="12">
        <v>40</v>
      </c>
      <c r="E57" s="127"/>
      <c r="F57" s="127"/>
      <c r="G57" s="127"/>
      <c r="H57" s="163"/>
      <c r="I57" s="139" t="s">
        <v>121</v>
      </c>
      <c r="J57" s="334" t="s">
        <v>107</v>
      </c>
      <c r="K57" s="331"/>
      <c r="L57" s="127"/>
      <c r="M57" s="127"/>
      <c r="N57" s="334" t="s">
        <v>108</v>
      </c>
      <c r="O57" s="331"/>
      <c r="P57" s="127"/>
      <c r="Q57" s="127"/>
      <c r="R57" s="334" t="s">
        <v>302</v>
      </c>
      <c r="S57" s="331"/>
      <c r="T57" s="127"/>
      <c r="U57" s="127"/>
      <c r="V57" s="334" t="s">
        <v>291</v>
      </c>
      <c r="W57" s="331"/>
      <c r="X57" s="163"/>
      <c r="Y57" s="127"/>
      <c r="Z57" s="334" t="s">
        <v>292</v>
      </c>
      <c r="AA57" s="331"/>
      <c r="AB57" s="139" t="s">
        <v>203</v>
      </c>
      <c r="AC57" s="275"/>
      <c r="AD57" s="276"/>
      <c r="AE57" s="235"/>
      <c r="AF57" s="364"/>
      <c r="AG57" s="364"/>
      <c r="AH57" s="277" t="s">
        <v>122</v>
      </c>
      <c r="AI57" s="334" t="s">
        <v>303</v>
      </c>
      <c r="AJ57" s="331"/>
      <c r="AK57" s="127"/>
      <c r="AL57" s="127"/>
      <c r="AM57" s="334" t="s">
        <v>110</v>
      </c>
      <c r="AN57" s="331"/>
      <c r="AO57" s="127"/>
      <c r="AP57" s="127"/>
      <c r="AQ57" s="334" t="s">
        <v>111</v>
      </c>
      <c r="AR57" s="331"/>
      <c r="AS57" s="127"/>
      <c r="AT57" s="127"/>
      <c r="AU57" s="334" t="s">
        <v>299</v>
      </c>
      <c r="AV57" s="331"/>
      <c r="AW57" s="127"/>
      <c r="AX57" s="163"/>
      <c r="AY57" s="334" t="s">
        <v>507</v>
      </c>
      <c r="AZ57" s="331"/>
      <c r="BA57" s="139" t="s">
        <v>298</v>
      </c>
      <c r="BB57" s="163"/>
      <c r="BC57" s="163"/>
      <c r="BD57" s="163"/>
      <c r="BE57" s="12"/>
      <c r="BF57" s="176"/>
    </row>
    <row r="58" spans="1:58" s="26" customFormat="1" ht="39.75" customHeight="1" thickBot="1">
      <c r="A58" s="177">
        <f>A57+1</f>
        <v>49</v>
      </c>
      <c r="B58" s="373"/>
      <c r="C58" s="116" t="s">
        <v>176</v>
      </c>
      <c r="D58" s="13">
        <v>28</v>
      </c>
      <c r="E58" s="128"/>
      <c r="F58" s="128"/>
      <c r="G58" s="128"/>
      <c r="H58" s="204"/>
      <c r="I58" s="204"/>
      <c r="J58" s="204"/>
      <c r="K58" s="204"/>
      <c r="L58" s="213" t="s">
        <v>121</v>
      </c>
      <c r="M58" s="322" t="s">
        <v>108</v>
      </c>
      <c r="N58" s="323"/>
      <c r="O58" s="322" t="s">
        <v>302</v>
      </c>
      <c r="P58" s="323"/>
      <c r="Q58" s="322" t="s">
        <v>292</v>
      </c>
      <c r="R58" s="323"/>
      <c r="S58" s="322" t="s">
        <v>291</v>
      </c>
      <c r="T58" s="323"/>
      <c r="U58" s="322" t="s">
        <v>107</v>
      </c>
      <c r="V58" s="323"/>
      <c r="W58" s="213" t="s">
        <v>203</v>
      </c>
      <c r="X58" s="204"/>
      <c r="Y58" s="204"/>
      <c r="Z58" s="204"/>
      <c r="AA58" s="204"/>
      <c r="AB58" s="204"/>
      <c r="AC58" s="278"/>
      <c r="AD58" s="279"/>
      <c r="AE58" s="235"/>
      <c r="AF58" s="364"/>
      <c r="AG58" s="364"/>
      <c r="AH58" s="202"/>
      <c r="AI58" s="204"/>
      <c r="AJ58" s="204"/>
      <c r="AK58" s="204"/>
      <c r="AL58" s="245" t="s">
        <v>122</v>
      </c>
      <c r="AM58" s="322" t="s">
        <v>303</v>
      </c>
      <c r="AN58" s="323"/>
      <c r="AO58" s="322" t="s">
        <v>111</v>
      </c>
      <c r="AP58" s="323"/>
      <c r="AQ58" s="322" t="s">
        <v>110</v>
      </c>
      <c r="AR58" s="323"/>
      <c r="AS58" s="322" t="s">
        <v>299</v>
      </c>
      <c r="AT58" s="323"/>
      <c r="AU58" s="322" t="s">
        <v>507</v>
      </c>
      <c r="AV58" s="323"/>
      <c r="AW58" s="245" t="s">
        <v>298</v>
      </c>
      <c r="AX58" s="204"/>
      <c r="AY58" s="204"/>
      <c r="AZ58" s="204"/>
      <c r="BA58" s="204"/>
      <c r="BB58" s="204"/>
      <c r="BC58" s="204"/>
      <c r="BD58" s="204"/>
      <c r="BE58" s="280"/>
      <c r="BF58" s="281"/>
    </row>
    <row r="59" spans="1:58" s="26" customFormat="1" ht="39.75" customHeight="1" thickTop="1">
      <c r="A59" s="282">
        <f t="shared" si="7"/>
        <v>50</v>
      </c>
      <c r="B59" s="337" t="s">
        <v>212</v>
      </c>
      <c r="C59" s="82" t="s">
        <v>529</v>
      </c>
      <c r="D59" s="81">
        <v>1440</v>
      </c>
      <c r="E59" s="132"/>
      <c r="F59" s="132"/>
      <c r="G59" s="132"/>
      <c r="H59" s="132"/>
      <c r="I59" s="132"/>
      <c r="J59" s="132"/>
      <c r="K59" s="404" t="s">
        <v>501</v>
      </c>
      <c r="L59" s="405"/>
      <c r="M59" s="216" t="s">
        <v>112</v>
      </c>
      <c r="N59" s="216" t="s">
        <v>112</v>
      </c>
      <c r="O59" s="216" t="s">
        <v>112</v>
      </c>
      <c r="P59" s="216" t="s">
        <v>112</v>
      </c>
      <c r="Q59" s="215" t="s">
        <v>94</v>
      </c>
      <c r="R59" s="215" t="s">
        <v>94</v>
      </c>
      <c r="S59" s="215" t="s">
        <v>94</v>
      </c>
      <c r="T59" s="215" t="s">
        <v>94</v>
      </c>
      <c r="U59" s="215" t="s">
        <v>94</v>
      </c>
      <c r="V59" s="215" t="s">
        <v>94</v>
      </c>
      <c r="W59" s="215" t="s">
        <v>94</v>
      </c>
      <c r="X59" s="215" t="s">
        <v>94</v>
      </c>
      <c r="Y59" s="215" t="s">
        <v>94</v>
      </c>
      <c r="Z59" s="216" t="s">
        <v>93</v>
      </c>
      <c r="AA59" s="216" t="s">
        <v>93</v>
      </c>
      <c r="AB59" s="216" t="s">
        <v>93</v>
      </c>
      <c r="AC59" s="215" t="s">
        <v>95</v>
      </c>
      <c r="AD59" s="283" t="s">
        <v>95</v>
      </c>
      <c r="AE59" s="201"/>
      <c r="AF59" s="364"/>
      <c r="AG59" s="364"/>
      <c r="AH59" s="284" t="s">
        <v>95</v>
      </c>
      <c r="AI59" s="215" t="s">
        <v>95</v>
      </c>
      <c r="AJ59" s="215" t="s">
        <v>95</v>
      </c>
      <c r="AK59" s="215" t="s">
        <v>95</v>
      </c>
      <c r="AL59" s="215" t="s">
        <v>95</v>
      </c>
      <c r="AM59" s="215" t="s">
        <v>95</v>
      </c>
      <c r="AN59" s="215" t="s">
        <v>95</v>
      </c>
      <c r="AO59" s="216" t="s">
        <v>93</v>
      </c>
      <c r="AP59" s="216" t="s">
        <v>93</v>
      </c>
      <c r="AQ59" s="215" t="s">
        <v>95</v>
      </c>
      <c r="AR59" s="215" t="s">
        <v>95</v>
      </c>
      <c r="AS59" s="215" t="s">
        <v>95</v>
      </c>
      <c r="AT59" s="215" t="s">
        <v>95</v>
      </c>
      <c r="AU59" s="215" t="s">
        <v>95</v>
      </c>
      <c r="AV59" s="215" t="s">
        <v>95</v>
      </c>
      <c r="AW59" s="215" t="s">
        <v>95</v>
      </c>
      <c r="AX59" s="215" t="s">
        <v>95</v>
      </c>
      <c r="AY59" s="215" t="s">
        <v>95</v>
      </c>
      <c r="AZ59" s="216" t="s">
        <v>93</v>
      </c>
      <c r="BA59" s="216" t="s">
        <v>93</v>
      </c>
      <c r="BB59" s="388" t="s">
        <v>100</v>
      </c>
      <c r="BC59" s="388"/>
      <c r="BD59" s="388"/>
      <c r="BE59" s="326" t="s">
        <v>217</v>
      </c>
      <c r="BF59" s="327"/>
    </row>
    <row r="60" spans="1:58" s="26" customFormat="1" ht="39.75" customHeight="1">
      <c r="A60" s="157">
        <f t="shared" si="7"/>
        <v>51</v>
      </c>
      <c r="B60" s="337"/>
      <c r="C60" s="41" t="s">
        <v>536</v>
      </c>
      <c r="D60" s="12">
        <v>1520</v>
      </c>
      <c r="E60" s="133"/>
      <c r="F60" s="133"/>
      <c r="G60" s="133"/>
      <c r="H60" s="133"/>
      <c r="I60" s="133"/>
      <c r="J60" s="133"/>
      <c r="K60" s="404"/>
      <c r="L60" s="405"/>
      <c r="M60" s="124" t="s">
        <v>94</v>
      </c>
      <c r="N60" s="124" t="s">
        <v>94</v>
      </c>
      <c r="O60" s="124" t="s">
        <v>94</v>
      </c>
      <c r="P60" s="124" t="s">
        <v>94</v>
      </c>
      <c r="Q60" s="124" t="s">
        <v>94</v>
      </c>
      <c r="R60" s="124" t="s">
        <v>94</v>
      </c>
      <c r="S60" s="124" t="s">
        <v>94</v>
      </c>
      <c r="T60" s="124" t="s">
        <v>94</v>
      </c>
      <c r="U60" s="124" t="s">
        <v>94</v>
      </c>
      <c r="V60" s="14" t="s">
        <v>93</v>
      </c>
      <c r="W60" s="14" t="s">
        <v>93</v>
      </c>
      <c r="X60" s="14" t="s">
        <v>93</v>
      </c>
      <c r="Y60" s="14" t="s">
        <v>112</v>
      </c>
      <c r="Z60" s="14" t="s">
        <v>112</v>
      </c>
      <c r="AA60" s="14" t="s">
        <v>112</v>
      </c>
      <c r="AB60" s="14" t="s">
        <v>112</v>
      </c>
      <c r="AC60" s="124" t="s">
        <v>95</v>
      </c>
      <c r="AD60" s="188" t="s">
        <v>95</v>
      </c>
      <c r="AE60" s="201"/>
      <c r="AF60" s="364"/>
      <c r="AG60" s="364"/>
      <c r="AH60" s="224" t="s">
        <v>95</v>
      </c>
      <c r="AI60" s="124" t="s">
        <v>95</v>
      </c>
      <c r="AJ60" s="124" t="s">
        <v>95</v>
      </c>
      <c r="AK60" s="124" t="s">
        <v>95</v>
      </c>
      <c r="AL60" s="124" t="s">
        <v>95</v>
      </c>
      <c r="AM60" s="124" t="s">
        <v>95</v>
      </c>
      <c r="AN60" s="124" t="s">
        <v>95</v>
      </c>
      <c r="AO60" s="14" t="s">
        <v>93</v>
      </c>
      <c r="AP60" s="14" t="s">
        <v>93</v>
      </c>
      <c r="AQ60" s="124" t="s">
        <v>95</v>
      </c>
      <c r="AR60" s="124" t="s">
        <v>95</v>
      </c>
      <c r="AS60" s="124" t="s">
        <v>95</v>
      </c>
      <c r="AT60" s="124" t="s">
        <v>95</v>
      </c>
      <c r="AU60" s="124" t="s">
        <v>95</v>
      </c>
      <c r="AV60" s="124" t="s">
        <v>95</v>
      </c>
      <c r="AW60" s="124" t="s">
        <v>95</v>
      </c>
      <c r="AX60" s="124" t="s">
        <v>95</v>
      </c>
      <c r="AY60" s="124" t="s">
        <v>95</v>
      </c>
      <c r="AZ60" s="14" t="s">
        <v>93</v>
      </c>
      <c r="BA60" s="14" t="s">
        <v>93</v>
      </c>
      <c r="BB60" s="342"/>
      <c r="BC60" s="342"/>
      <c r="BD60" s="342"/>
      <c r="BE60" s="328"/>
      <c r="BF60" s="329"/>
    </row>
    <row r="61" spans="1:58" s="26" customFormat="1" ht="39.75" customHeight="1">
      <c r="A61" s="157">
        <f t="shared" si="7"/>
        <v>52</v>
      </c>
      <c r="B61" s="337"/>
      <c r="C61" s="41" t="s">
        <v>524</v>
      </c>
      <c r="D61" s="12">
        <v>160</v>
      </c>
      <c r="E61" s="133"/>
      <c r="F61" s="133"/>
      <c r="G61" s="133"/>
      <c r="H61" s="133"/>
      <c r="I61" s="133"/>
      <c r="J61" s="133"/>
      <c r="K61" s="406"/>
      <c r="L61" s="407"/>
      <c r="M61" s="124" t="s">
        <v>94</v>
      </c>
      <c r="N61" s="124" t="s">
        <v>94</v>
      </c>
      <c r="O61" s="124" t="s">
        <v>94</v>
      </c>
      <c r="P61" s="124" t="s">
        <v>94</v>
      </c>
      <c r="Q61" s="124" t="s">
        <v>94</v>
      </c>
      <c r="R61" s="124" t="s">
        <v>94</v>
      </c>
      <c r="S61" s="124" t="s">
        <v>94</v>
      </c>
      <c r="T61" s="124" t="s">
        <v>94</v>
      </c>
      <c r="U61" s="144" t="s">
        <v>94</v>
      </c>
      <c r="V61" s="144" t="s">
        <v>94</v>
      </c>
      <c r="W61" s="14" t="s">
        <v>93</v>
      </c>
      <c r="X61" s="14" t="s">
        <v>93</v>
      </c>
      <c r="Y61" s="14" t="s">
        <v>112</v>
      </c>
      <c r="Z61" s="14" t="s">
        <v>112</v>
      </c>
      <c r="AA61" s="14" t="s">
        <v>112</v>
      </c>
      <c r="AB61" s="14" t="s">
        <v>112</v>
      </c>
      <c r="AC61" s="124" t="s">
        <v>95</v>
      </c>
      <c r="AD61" s="188" t="s">
        <v>95</v>
      </c>
      <c r="AE61" s="201"/>
      <c r="AF61" s="364"/>
      <c r="AG61" s="364"/>
      <c r="AH61" s="224" t="s">
        <v>95</v>
      </c>
      <c r="AI61" s="124" t="s">
        <v>95</v>
      </c>
      <c r="AJ61" s="124" t="s">
        <v>95</v>
      </c>
      <c r="AK61" s="124" t="s">
        <v>95</v>
      </c>
      <c r="AL61" s="124" t="s">
        <v>95</v>
      </c>
      <c r="AM61" s="124" t="s">
        <v>95</v>
      </c>
      <c r="AN61" s="124" t="s">
        <v>95</v>
      </c>
      <c r="AO61" s="124" t="s">
        <v>95</v>
      </c>
      <c r="AP61" s="124" t="s">
        <v>95</v>
      </c>
      <c r="AQ61" s="124" t="s">
        <v>95</v>
      </c>
      <c r="AR61" s="124" t="s">
        <v>95</v>
      </c>
      <c r="AS61" s="124" t="s">
        <v>95</v>
      </c>
      <c r="AT61" s="124" t="s">
        <v>95</v>
      </c>
      <c r="AU61" s="124" t="s">
        <v>95</v>
      </c>
      <c r="AV61" s="124" t="s">
        <v>95</v>
      </c>
      <c r="AW61" s="124" t="s">
        <v>95</v>
      </c>
      <c r="AX61" s="124" t="s">
        <v>95</v>
      </c>
      <c r="AY61" s="14" t="s">
        <v>93</v>
      </c>
      <c r="AZ61" s="14" t="s">
        <v>93</v>
      </c>
      <c r="BA61" s="14" t="s">
        <v>93</v>
      </c>
      <c r="BB61" s="342"/>
      <c r="BC61" s="342"/>
      <c r="BD61" s="342"/>
      <c r="BE61" s="328"/>
      <c r="BF61" s="329"/>
    </row>
    <row r="62" spans="1:58" s="26" customFormat="1" ht="39.75" customHeight="1">
      <c r="A62" s="157">
        <f t="shared" si="7"/>
        <v>53</v>
      </c>
      <c r="B62" s="337"/>
      <c r="C62" s="41" t="s">
        <v>537</v>
      </c>
      <c r="D62" s="12">
        <v>150</v>
      </c>
      <c r="E62" s="133"/>
      <c r="F62" s="133"/>
      <c r="G62" s="133"/>
      <c r="H62" s="133"/>
      <c r="I62" s="133"/>
      <c r="J62" s="133"/>
      <c r="K62" s="133"/>
      <c r="L62" s="133"/>
      <c r="M62" s="14"/>
      <c r="N62" s="14"/>
      <c r="O62" s="14"/>
      <c r="P62" s="14"/>
      <c r="Q62" s="124"/>
      <c r="R62" s="124"/>
      <c r="S62" s="124"/>
      <c r="T62" s="124"/>
      <c r="U62" s="285" t="s">
        <v>300</v>
      </c>
      <c r="V62" s="124"/>
      <c r="W62" s="124"/>
      <c r="X62" s="124"/>
      <c r="Y62" s="124"/>
      <c r="Z62" s="286" t="s">
        <v>301</v>
      </c>
      <c r="AA62" s="124" t="s">
        <v>94</v>
      </c>
      <c r="AB62" s="124" t="s">
        <v>94</v>
      </c>
      <c r="AC62" s="124" t="s">
        <v>94</v>
      </c>
      <c r="AD62" s="124" t="s">
        <v>94</v>
      </c>
      <c r="AE62" s="201"/>
      <c r="AF62" s="364"/>
      <c r="AG62" s="364"/>
      <c r="AH62" s="224" t="s">
        <v>94</v>
      </c>
      <c r="AI62" s="124" t="s">
        <v>94</v>
      </c>
      <c r="AJ62" s="124" t="s">
        <v>94</v>
      </c>
      <c r="AK62" s="124" t="s">
        <v>94</v>
      </c>
      <c r="AL62" s="124" t="s">
        <v>94</v>
      </c>
      <c r="AM62" s="124" t="s">
        <v>94</v>
      </c>
      <c r="AN62" s="14" t="s">
        <v>93</v>
      </c>
      <c r="AO62" s="14" t="s">
        <v>93</v>
      </c>
      <c r="AP62" s="14" t="s">
        <v>93</v>
      </c>
      <c r="AQ62" s="124" t="s">
        <v>95</v>
      </c>
      <c r="AR62" s="124" t="s">
        <v>95</v>
      </c>
      <c r="AS62" s="124" t="s">
        <v>95</v>
      </c>
      <c r="AT62" s="124" t="s">
        <v>95</v>
      </c>
      <c r="AU62" s="124" t="s">
        <v>95</v>
      </c>
      <c r="AV62" s="124" t="s">
        <v>95</v>
      </c>
      <c r="AW62" s="124" t="s">
        <v>95</v>
      </c>
      <c r="AX62" s="124" t="s">
        <v>95</v>
      </c>
      <c r="AY62" s="124" t="s">
        <v>95</v>
      </c>
      <c r="AZ62" s="14" t="s">
        <v>93</v>
      </c>
      <c r="BA62" s="14" t="s">
        <v>93</v>
      </c>
      <c r="BB62" s="342"/>
      <c r="BC62" s="342"/>
      <c r="BD62" s="342"/>
      <c r="BE62" s="328"/>
      <c r="BF62" s="329"/>
    </row>
    <row r="63" spans="1:58" s="26" customFormat="1" ht="39.75" customHeight="1" thickBot="1">
      <c r="A63" s="157">
        <f t="shared" si="7"/>
        <v>54</v>
      </c>
      <c r="B63" s="337"/>
      <c r="C63" s="44" t="s">
        <v>505</v>
      </c>
      <c r="D63" s="12">
        <v>50</v>
      </c>
      <c r="E63" s="133"/>
      <c r="F63" s="133"/>
      <c r="G63" s="133"/>
      <c r="H63" s="133"/>
      <c r="I63" s="133"/>
      <c r="J63" s="133"/>
      <c r="K63" s="287"/>
      <c r="L63" s="287"/>
      <c r="M63" s="14"/>
      <c r="N63" s="275"/>
      <c r="O63" s="127"/>
      <c r="P63" s="12"/>
      <c r="Q63" s="12"/>
      <c r="R63" s="127"/>
      <c r="S63" s="12"/>
      <c r="T63" s="12"/>
      <c r="U63" s="81"/>
      <c r="V63" s="12"/>
      <c r="W63" s="44"/>
      <c r="X63" s="44"/>
      <c r="Y63" s="124"/>
      <c r="Z63" s="286" t="s">
        <v>301</v>
      </c>
      <c r="AA63" s="124" t="s">
        <v>94</v>
      </c>
      <c r="AB63" s="124" t="s">
        <v>94</v>
      </c>
      <c r="AC63" s="124" t="s">
        <v>94</v>
      </c>
      <c r="AD63" s="124" t="s">
        <v>94</v>
      </c>
      <c r="AE63" s="201"/>
      <c r="AF63" s="364"/>
      <c r="AG63" s="364"/>
      <c r="AH63" s="224" t="s">
        <v>94</v>
      </c>
      <c r="AI63" s="124" t="s">
        <v>94</v>
      </c>
      <c r="AJ63" s="124" t="s">
        <v>94</v>
      </c>
      <c r="AK63" s="124" t="s">
        <v>94</v>
      </c>
      <c r="AL63" s="14" t="s">
        <v>93</v>
      </c>
      <c r="AM63" s="14" t="s">
        <v>93</v>
      </c>
      <c r="AN63" s="124" t="s">
        <v>95</v>
      </c>
      <c r="AO63" s="124" t="s">
        <v>95</v>
      </c>
      <c r="AP63" s="124" t="s">
        <v>95</v>
      </c>
      <c r="AQ63" s="124" t="s">
        <v>95</v>
      </c>
      <c r="AR63" s="124" t="s">
        <v>95</v>
      </c>
      <c r="AS63" s="124" t="s">
        <v>95</v>
      </c>
      <c r="AT63" s="124" t="s">
        <v>95</v>
      </c>
      <c r="AU63" s="124" t="s">
        <v>95</v>
      </c>
      <c r="AV63" s="124" t="s">
        <v>95</v>
      </c>
      <c r="AW63" s="346" t="s">
        <v>113</v>
      </c>
      <c r="AX63" s="347"/>
      <c r="AY63" s="348"/>
      <c r="AZ63" s="14" t="s">
        <v>93</v>
      </c>
      <c r="BA63" s="14" t="s">
        <v>93</v>
      </c>
      <c r="BB63" s="342"/>
      <c r="BC63" s="342"/>
      <c r="BD63" s="342"/>
      <c r="BE63" s="328"/>
      <c r="BF63" s="329"/>
    </row>
    <row r="64" spans="1:58" s="26" customFormat="1" ht="39.75" customHeight="1" thickBot="1" thickTop="1">
      <c r="A64" s="157">
        <f t="shared" si="7"/>
        <v>55</v>
      </c>
      <c r="B64" s="337"/>
      <c r="C64" s="319" t="s">
        <v>528</v>
      </c>
      <c r="D64" s="83">
        <v>580</v>
      </c>
      <c r="E64" s="134"/>
      <c r="F64" s="134"/>
      <c r="G64" s="134"/>
      <c r="H64" s="134"/>
      <c r="I64" s="134"/>
      <c r="J64" s="134"/>
      <c r="K64" s="134"/>
      <c r="L64" s="366" t="s">
        <v>502</v>
      </c>
      <c r="M64" s="367"/>
      <c r="N64" s="368"/>
      <c r="O64" s="288" t="s">
        <v>112</v>
      </c>
      <c r="P64" s="288" t="s">
        <v>112</v>
      </c>
      <c r="Q64" s="288" t="s">
        <v>112</v>
      </c>
      <c r="R64" s="288" t="s">
        <v>112</v>
      </c>
      <c r="S64" s="289" t="s">
        <v>94</v>
      </c>
      <c r="T64" s="289" t="s">
        <v>94</v>
      </c>
      <c r="U64" s="289" t="s">
        <v>94</v>
      </c>
      <c r="V64" s="289" t="s">
        <v>94</v>
      </c>
      <c r="W64" s="289" t="s">
        <v>94</v>
      </c>
      <c r="X64" s="289" t="s">
        <v>94</v>
      </c>
      <c r="Y64" s="289" t="s">
        <v>94</v>
      </c>
      <c r="Z64" s="289" t="s">
        <v>94</v>
      </c>
      <c r="AA64" s="289" t="s">
        <v>94</v>
      </c>
      <c r="AB64" s="288" t="s">
        <v>93</v>
      </c>
      <c r="AC64" s="288" t="s">
        <v>93</v>
      </c>
      <c r="AD64" s="290" t="s">
        <v>93</v>
      </c>
      <c r="AE64" s="201"/>
      <c r="AF64" s="364"/>
      <c r="AG64" s="364"/>
      <c r="AH64" s="291"/>
      <c r="AI64" s="144" t="s">
        <v>95</v>
      </c>
      <c r="AJ64" s="144" t="s">
        <v>95</v>
      </c>
      <c r="AK64" s="144" t="s">
        <v>95</v>
      </c>
      <c r="AL64" s="144" t="s">
        <v>95</v>
      </c>
      <c r="AM64" s="144" t="s">
        <v>95</v>
      </c>
      <c r="AN64" s="144" t="s">
        <v>95</v>
      </c>
      <c r="AO64" s="144" t="s">
        <v>95</v>
      </c>
      <c r="AP64" s="226" t="s">
        <v>93</v>
      </c>
      <c r="AQ64" s="226" t="s">
        <v>93</v>
      </c>
      <c r="AR64" s="144" t="s">
        <v>95</v>
      </c>
      <c r="AS64" s="144" t="s">
        <v>95</v>
      </c>
      <c r="AT64" s="144" t="s">
        <v>95</v>
      </c>
      <c r="AU64" s="144" t="s">
        <v>95</v>
      </c>
      <c r="AV64" s="144" t="s">
        <v>95</v>
      </c>
      <c r="AW64" s="144" t="s">
        <v>95</v>
      </c>
      <c r="AX64" s="144" t="s">
        <v>95</v>
      </c>
      <c r="AY64" s="144" t="s">
        <v>95</v>
      </c>
      <c r="AZ64" s="226" t="s">
        <v>93</v>
      </c>
      <c r="BA64" s="226" t="s">
        <v>93</v>
      </c>
      <c r="BB64" s="226"/>
      <c r="BC64" s="226"/>
      <c r="BD64" s="226"/>
      <c r="BE64" s="126"/>
      <c r="BF64" s="292"/>
    </row>
    <row r="65" spans="1:58" s="26" customFormat="1" ht="39.75" customHeight="1" thickBot="1" thickTop="1">
      <c r="A65" s="293">
        <f t="shared" si="7"/>
        <v>56</v>
      </c>
      <c r="B65" s="294" t="s">
        <v>545</v>
      </c>
      <c r="C65" s="89" t="s">
        <v>530</v>
      </c>
      <c r="D65" s="11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95" t="s">
        <v>546</v>
      </c>
      <c r="X65" s="135"/>
      <c r="Y65" s="135"/>
      <c r="Z65" s="135"/>
      <c r="AA65" s="135"/>
      <c r="AB65" s="135"/>
      <c r="AC65" s="135"/>
      <c r="AD65" s="296"/>
      <c r="AE65" s="235"/>
      <c r="AF65" s="364"/>
      <c r="AG65" s="364"/>
      <c r="AH65" s="297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295" t="s">
        <v>547</v>
      </c>
      <c r="AV65" s="135"/>
      <c r="AW65" s="135"/>
      <c r="AX65" s="135"/>
      <c r="AY65" s="135"/>
      <c r="AZ65" s="135"/>
      <c r="BA65" s="135"/>
      <c r="BB65" s="298"/>
      <c r="BC65" s="298"/>
      <c r="BD65" s="298"/>
      <c r="BE65" s="299"/>
      <c r="BF65" s="300"/>
    </row>
    <row r="66" spans="1:58" s="26" customFormat="1" ht="39.75" customHeight="1" thickTop="1">
      <c r="A66" s="147">
        <f t="shared" si="7"/>
        <v>57</v>
      </c>
      <c r="B66" s="379" t="s">
        <v>182</v>
      </c>
      <c r="C66" s="43" t="s">
        <v>531</v>
      </c>
      <c r="D66" s="21"/>
      <c r="E66" s="136"/>
      <c r="F66" s="136"/>
      <c r="G66" s="136"/>
      <c r="H66" s="336" t="s">
        <v>304</v>
      </c>
      <c r="I66" s="336"/>
      <c r="J66" s="336"/>
      <c r="K66" s="336"/>
      <c r="L66" s="249" t="s">
        <v>93</v>
      </c>
      <c r="M66" s="249"/>
      <c r="N66" s="136"/>
      <c r="O66" s="136"/>
      <c r="P66" s="136"/>
      <c r="Q66" s="136"/>
      <c r="R66" s="136"/>
      <c r="S66" s="136"/>
      <c r="T66" s="336" t="s">
        <v>304</v>
      </c>
      <c r="U66" s="336"/>
      <c r="V66" s="336"/>
      <c r="W66" s="336"/>
      <c r="X66" s="249" t="s">
        <v>93</v>
      </c>
      <c r="Y66" s="136"/>
      <c r="Z66" s="136"/>
      <c r="AA66" s="136"/>
      <c r="AB66" s="136"/>
      <c r="AC66" s="136"/>
      <c r="AD66" s="274"/>
      <c r="AE66" s="301"/>
      <c r="AF66" s="364"/>
      <c r="AG66" s="364"/>
      <c r="AH66" s="302"/>
      <c r="AI66" s="336" t="s">
        <v>304</v>
      </c>
      <c r="AJ66" s="336"/>
      <c r="AK66" s="336"/>
      <c r="AL66" s="336"/>
      <c r="AM66" s="249" t="s">
        <v>93</v>
      </c>
      <c r="AN66" s="249"/>
      <c r="AO66" s="136"/>
      <c r="AP66" s="156"/>
      <c r="AQ66" s="136"/>
      <c r="AR66" s="136"/>
      <c r="AS66" s="136"/>
      <c r="AT66" s="136"/>
      <c r="AU66" s="136"/>
      <c r="AV66" s="136"/>
      <c r="AW66" s="136"/>
      <c r="AX66" s="136"/>
      <c r="AY66" s="136"/>
      <c r="AZ66" s="303" t="s">
        <v>93</v>
      </c>
      <c r="BA66" s="136"/>
      <c r="BB66" s="136"/>
      <c r="BC66" s="168"/>
      <c r="BD66" s="168"/>
      <c r="BE66" s="168"/>
      <c r="BF66" s="304"/>
    </row>
    <row r="67" spans="1:58" s="26" customFormat="1" ht="39.75" customHeight="1" thickBot="1">
      <c r="A67" s="177">
        <f t="shared" si="7"/>
        <v>58</v>
      </c>
      <c r="B67" s="380"/>
      <c r="C67" s="42" t="s">
        <v>532</v>
      </c>
      <c r="D67" s="23"/>
      <c r="E67" s="121"/>
      <c r="F67" s="121"/>
      <c r="G67" s="141"/>
      <c r="H67" s="128"/>
      <c r="I67" s="141"/>
      <c r="J67" s="141"/>
      <c r="K67" s="141"/>
      <c r="L67" s="323" t="s">
        <v>304</v>
      </c>
      <c r="M67" s="323"/>
      <c r="N67" s="323"/>
      <c r="O67" s="323"/>
      <c r="P67" s="87" t="s">
        <v>93</v>
      </c>
      <c r="Q67" s="131"/>
      <c r="R67" s="131"/>
      <c r="S67" s="131"/>
      <c r="T67" s="141"/>
      <c r="U67" s="323" t="s">
        <v>304</v>
      </c>
      <c r="V67" s="323"/>
      <c r="W67" s="323"/>
      <c r="X67" s="323"/>
      <c r="Y67" s="13" t="s">
        <v>93</v>
      </c>
      <c r="Z67" s="131"/>
      <c r="AA67" s="131"/>
      <c r="AB67" s="131"/>
      <c r="AC67" s="131"/>
      <c r="AD67" s="180"/>
      <c r="AE67" s="301"/>
      <c r="AF67" s="364"/>
      <c r="AG67" s="364"/>
      <c r="AH67" s="305"/>
      <c r="AI67" s="280"/>
      <c r="AJ67" s="280"/>
      <c r="AK67" s="280"/>
      <c r="AL67" s="280"/>
      <c r="AM67" s="280"/>
      <c r="AN67" s="280"/>
      <c r="AO67" s="280"/>
      <c r="AP67" s="231"/>
      <c r="AQ67" s="323" t="s">
        <v>304</v>
      </c>
      <c r="AR67" s="323"/>
      <c r="AS67" s="323"/>
      <c r="AT67" s="323"/>
      <c r="AU67" s="231" t="s">
        <v>93</v>
      </c>
      <c r="AV67" s="231"/>
      <c r="AW67" s="231"/>
      <c r="AX67" s="231"/>
      <c r="AY67" s="231"/>
      <c r="AZ67" s="280"/>
      <c r="BA67" s="280"/>
      <c r="BB67" s="280"/>
      <c r="BC67" s="306"/>
      <c r="BD67" s="306"/>
      <c r="BE67" s="306"/>
      <c r="BF67" s="307"/>
    </row>
    <row r="68" spans="1:58" s="26" customFormat="1" ht="39.75" customHeight="1" thickBot="1" thickTop="1">
      <c r="A68" s="308">
        <f t="shared" si="7"/>
        <v>59</v>
      </c>
      <c r="B68" s="309"/>
      <c r="C68" s="117" t="s">
        <v>533</v>
      </c>
      <c r="D68" s="381" t="s">
        <v>218</v>
      </c>
      <c r="E68" s="381"/>
      <c r="F68" s="381"/>
      <c r="G68" s="381"/>
      <c r="H68" s="381"/>
      <c r="I68" s="381"/>
      <c r="J68" s="310" t="s">
        <v>93</v>
      </c>
      <c r="K68" s="381" t="s">
        <v>124</v>
      </c>
      <c r="L68" s="381"/>
      <c r="M68" s="381"/>
      <c r="N68" s="381"/>
      <c r="O68" s="381"/>
      <c r="P68" s="381"/>
      <c r="Q68" s="381" t="s">
        <v>219</v>
      </c>
      <c r="R68" s="381"/>
      <c r="S68" s="381"/>
      <c r="T68" s="381"/>
      <c r="U68" s="381"/>
      <c r="V68" s="381"/>
      <c r="W68" s="381"/>
      <c r="X68" s="381"/>
      <c r="Y68" s="381"/>
      <c r="Z68" s="381"/>
      <c r="AA68" s="310" t="s">
        <v>93</v>
      </c>
      <c r="AB68" s="310" t="s">
        <v>93</v>
      </c>
      <c r="AC68" s="311"/>
      <c r="AD68" s="312"/>
      <c r="AE68" s="235"/>
      <c r="AF68" s="365"/>
      <c r="AG68" s="365"/>
      <c r="AH68" s="389" t="s">
        <v>124</v>
      </c>
      <c r="AI68" s="390"/>
      <c r="AJ68" s="390"/>
      <c r="AK68" s="390"/>
      <c r="AL68" s="383"/>
      <c r="AM68" s="383" t="s">
        <v>220</v>
      </c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13" t="s">
        <v>93</v>
      </c>
      <c r="AY68" s="313" t="s">
        <v>93</v>
      </c>
      <c r="AZ68" s="382" t="s">
        <v>129</v>
      </c>
      <c r="BA68" s="382"/>
      <c r="BB68" s="382"/>
      <c r="BC68" s="382"/>
      <c r="BD68" s="382"/>
      <c r="BE68" s="382" t="s">
        <v>125</v>
      </c>
      <c r="BF68" s="384"/>
    </row>
    <row r="69" spans="1:58" s="39" customFormat="1" ht="24.75" customHeight="1" thickTop="1">
      <c r="A69" s="392" t="s">
        <v>114</v>
      </c>
      <c r="B69" s="393"/>
      <c r="C69" s="393"/>
      <c r="D69" s="398">
        <f>SUM(D11:D65)</f>
        <v>18716</v>
      </c>
      <c r="E69" s="55"/>
      <c r="F69" s="11">
        <v>0</v>
      </c>
      <c r="G69" s="11">
        <v>1</v>
      </c>
      <c r="H69" s="11">
        <v>2</v>
      </c>
      <c r="I69" s="11">
        <v>3</v>
      </c>
      <c r="J69" s="11">
        <v>4</v>
      </c>
      <c r="K69" s="11">
        <v>5</v>
      </c>
      <c r="L69" s="11">
        <v>6</v>
      </c>
      <c r="M69" s="11">
        <v>7</v>
      </c>
      <c r="N69" s="11">
        <v>8</v>
      </c>
      <c r="O69" s="11">
        <v>9</v>
      </c>
      <c r="P69" s="11">
        <v>10</v>
      </c>
      <c r="Q69" s="11">
        <v>11</v>
      </c>
      <c r="R69" s="11">
        <v>12</v>
      </c>
      <c r="S69" s="11">
        <v>13</v>
      </c>
      <c r="T69" s="11">
        <v>14</v>
      </c>
      <c r="U69" s="11">
        <v>15</v>
      </c>
      <c r="V69" s="11">
        <v>16</v>
      </c>
      <c r="W69" s="11">
        <v>17</v>
      </c>
      <c r="X69" s="11">
        <v>18</v>
      </c>
      <c r="Y69" s="11">
        <v>19</v>
      </c>
      <c r="Z69" s="11">
        <v>20</v>
      </c>
      <c r="AA69" s="11">
        <v>21</v>
      </c>
      <c r="AB69" s="11">
        <v>22</v>
      </c>
      <c r="AC69" s="11">
        <v>23</v>
      </c>
      <c r="AD69" s="11">
        <v>24</v>
      </c>
      <c r="AE69" s="11">
        <v>25</v>
      </c>
      <c r="AF69" s="11">
        <v>26</v>
      </c>
      <c r="AG69" s="11">
        <v>27</v>
      </c>
      <c r="AH69" s="56">
        <v>28</v>
      </c>
      <c r="AI69" s="11">
        <v>29</v>
      </c>
      <c r="AJ69" s="56">
        <v>30</v>
      </c>
      <c r="AK69" s="11">
        <v>31</v>
      </c>
      <c r="AL69" s="11">
        <v>32</v>
      </c>
      <c r="AM69" s="11">
        <v>33</v>
      </c>
      <c r="AN69" s="56">
        <v>34</v>
      </c>
      <c r="AO69" s="11">
        <v>35</v>
      </c>
      <c r="AP69" s="11">
        <v>36</v>
      </c>
      <c r="AQ69" s="11">
        <v>37</v>
      </c>
      <c r="AR69" s="11">
        <v>38</v>
      </c>
      <c r="AS69" s="11">
        <v>39</v>
      </c>
      <c r="AT69" s="11">
        <v>40</v>
      </c>
      <c r="AU69" s="11">
        <v>41</v>
      </c>
      <c r="AV69" s="11">
        <v>42</v>
      </c>
      <c r="AW69" s="11">
        <v>43</v>
      </c>
      <c r="AX69" s="11">
        <v>44</v>
      </c>
      <c r="AY69" s="11">
        <v>45</v>
      </c>
      <c r="AZ69" s="11">
        <v>46</v>
      </c>
      <c r="BA69" s="11">
        <v>47</v>
      </c>
      <c r="BB69" s="11">
        <v>48</v>
      </c>
      <c r="BC69" s="11">
        <v>49</v>
      </c>
      <c r="BD69" s="11">
        <v>50</v>
      </c>
      <c r="BE69" s="11">
        <v>51</v>
      </c>
      <c r="BF69" s="57">
        <v>52</v>
      </c>
    </row>
    <row r="70" spans="1:58" s="61" customFormat="1" ht="24.75" customHeight="1">
      <c r="A70" s="394"/>
      <c r="B70" s="395"/>
      <c r="C70" s="395"/>
      <c r="D70" s="399"/>
      <c r="E70" s="58">
        <f>F70-7</f>
        <v>42569</v>
      </c>
      <c r="F70" s="58">
        <v>42576</v>
      </c>
      <c r="G70" s="58">
        <f aca="true" t="shared" si="8" ref="G70:BF70">F70+7</f>
        <v>42583</v>
      </c>
      <c r="H70" s="58">
        <f t="shared" si="8"/>
        <v>42590</v>
      </c>
      <c r="I70" s="58">
        <f t="shared" si="8"/>
        <v>42597</v>
      </c>
      <c r="J70" s="58">
        <f t="shared" si="8"/>
        <v>42604</v>
      </c>
      <c r="K70" s="58">
        <f t="shared" si="8"/>
        <v>42611</v>
      </c>
      <c r="L70" s="58">
        <f t="shared" si="8"/>
        <v>42618</v>
      </c>
      <c r="M70" s="58">
        <f t="shared" si="8"/>
        <v>42625</v>
      </c>
      <c r="N70" s="58">
        <f t="shared" si="8"/>
        <v>42632</v>
      </c>
      <c r="O70" s="58">
        <f t="shared" si="8"/>
        <v>42639</v>
      </c>
      <c r="P70" s="58">
        <f t="shared" si="8"/>
        <v>42646</v>
      </c>
      <c r="Q70" s="58">
        <f t="shared" si="8"/>
        <v>42653</v>
      </c>
      <c r="R70" s="58">
        <f t="shared" si="8"/>
        <v>42660</v>
      </c>
      <c r="S70" s="58">
        <f t="shared" si="8"/>
        <v>42667</v>
      </c>
      <c r="T70" s="58">
        <f t="shared" si="8"/>
        <v>42674</v>
      </c>
      <c r="U70" s="58">
        <f t="shared" si="8"/>
        <v>42681</v>
      </c>
      <c r="V70" s="58">
        <f t="shared" si="8"/>
        <v>42688</v>
      </c>
      <c r="W70" s="58">
        <f t="shared" si="8"/>
        <v>42695</v>
      </c>
      <c r="X70" s="58">
        <f t="shared" si="8"/>
        <v>42702</v>
      </c>
      <c r="Y70" s="58">
        <f t="shared" si="8"/>
        <v>42709</v>
      </c>
      <c r="Z70" s="58">
        <f t="shared" si="8"/>
        <v>42716</v>
      </c>
      <c r="AA70" s="58">
        <f t="shared" si="8"/>
        <v>42723</v>
      </c>
      <c r="AB70" s="58">
        <f t="shared" si="8"/>
        <v>42730</v>
      </c>
      <c r="AC70" s="58">
        <f t="shared" si="8"/>
        <v>42737</v>
      </c>
      <c r="AD70" s="58">
        <f t="shared" si="8"/>
        <v>42744</v>
      </c>
      <c r="AE70" s="58">
        <f t="shared" si="8"/>
        <v>42751</v>
      </c>
      <c r="AF70" s="58">
        <f t="shared" si="8"/>
        <v>42758</v>
      </c>
      <c r="AG70" s="58">
        <f t="shared" si="8"/>
        <v>42765</v>
      </c>
      <c r="AH70" s="58">
        <f>AG70+7</f>
        <v>42772</v>
      </c>
      <c r="AI70" s="58">
        <f>AH70+7</f>
        <v>42779</v>
      </c>
      <c r="AJ70" s="58">
        <f>AI70+7</f>
        <v>42786</v>
      </c>
      <c r="AK70" s="58">
        <f>AJ70+7</f>
        <v>42793</v>
      </c>
      <c r="AL70" s="58">
        <f t="shared" si="8"/>
        <v>42800</v>
      </c>
      <c r="AM70" s="58">
        <f t="shared" si="8"/>
        <v>42807</v>
      </c>
      <c r="AN70" s="59">
        <f>AM70+7</f>
        <v>42814</v>
      </c>
      <c r="AO70" s="58">
        <f>AN70+7</f>
        <v>42821</v>
      </c>
      <c r="AP70" s="58">
        <f t="shared" si="8"/>
        <v>42828</v>
      </c>
      <c r="AQ70" s="58">
        <f t="shared" si="8"/>
        <v>42835</v>
      </c>
      <c r="AR70" s="58">
        <f t="shared" si="8"/>
        <v>42842</v>
      </c>
      <c r="AS70" s="58">
        <f t="shared" si="8"/>
        <v>42849</v>
      </c>
      <c r="AT70" s="58">
        <f t="shared" si="8"/>
        <v>42856</v>
      </c>
      <c r="AU70" s="58">
        <f t="shared" si="8"/>
        <v>42863</v>
      </c>
      <c r="AV70" s="58">
        <f t="shared" si="8"/>
        <v>42870</v>
      </c>
      <c r="AW70" s="58">
        <f t="shared" si="8"/>
        <v>42877</v>
      </c>
      <c r="AX70" s="58">
        <f t="shared" si="8"/>
        <v>42884</v>
      </c>
      <c r="AY70" s="58">
        <f t="shared" si="8"/>
        <v>42891</v>
      </c>
      <c r="AZ70" s="58">
        <f t="shared" si="8"/>
        <v>42898</v>
      </c>
      <c r="BA70" s="58">
        <f t="shared" si="8"/>
        <v>42905</v>
      </c>
      <c r="BB70" s="58">
        <f t="shared" si="8"/>
        <v>42912</v>
      </c>
      <c r="BC70" s="58">
        <f t="shared" si="8"/>
        <v>42919</v>
      </c>
      <c r="BD70" s="58">
        <f t="shared" si="8"/>
        <v>42926</v>
      </c>
      <c r="BE70" s="58">
        <f t="shared" si="8"/>
        <v>42933</v>
      </c>
      <c r="BF70" s="60">
        <f t="shared" si="8"/>
        <v>42940</v>
      </c>
    </row>
    <row r="71" spans="1:58" s="26" customFormat="1" ht="24.75" customHeight="1" thickBot="1">
      <c r="A71" s="396"/>
      <c r="B71" s="397"/>
      <c r="C71" s="397"/>
      <c r="D71" s="400"/>
      <c r="E71" s="65">
        <f aca="true" t="shared" si="9" ref="E71:BF71">E70+6</f>
        <v>42575</v>
      </c>
      <c r="F71" s="65">
        <f t="shared" si="9"/>
        <v>42582</v>
      </c>
      <c r="G71" s="65">
        <f t="shared" si="9"/>
        <v>42589</v>
      </c>
      <c r="H71" s="65">
        <f t="shared" si="9"/>
        <v>42596</v>
      </c>
      <c r="I71" s="65">
        <f t="shared" si="9"/>
        <v>42603</v>
      </c>
      <c r="J71" s="65">
        <f t="shared" si="9"/>
        <v>42610</v>
      </c>
      <c r="K71" s="65">
        <f t="shared" si="9"/>
        <v>42617</v>
      </c>
      <c r="L71" s="65">
        <f t="shared" si="9"/>
        <v>42624</v>
      </c>
      <c r="M71" s="65">
        <f t="shared" si="9"/>
        <v>42631</v>
      </c>
      <c r="N71" s="65">
        <f t="shared" si="9"/>
        <v>42638</v>
      </c>
      <c r="O71" s="65">
        <f t="shared" si="9"/>
        <v>42645</v>
      </c>
      <c r="P71" s="65">
        <f t="shared" si="9"/>
        <v>42652</v>
      </c>
      <c r="Q71" s="65">
        <f t="shared" si="9"/>
        <v>42659</v>
      </c>
      <c r="R71" s="65">
        <f t="shared" si="9"/>
        <v>42666</v>
      </c>
      <c r="S71" s="65">
        <f t="shared" si="9"/>
        <v>42673</v>
      </c>
      <c r="T71" s="65">
        <f t="shared" si="9"/>
        <v>42680</v>
      </c>
      <c r="U71" s="65">
        <f t="shared" si="9"/>
        <v>42687</v>
      </c>
      <c r="V71" s="65">
        <f t="shared" si="9"/>
        <v>42694</v>
      </c>
      <c r="W71" s="65">
        <f t="shared" si="9"/>
        <v>42701</v>
      </c>
      <c r="X71" s="65">
        <f t="shared" si="9"/>
        <v>42708</v>
      </c>
      <c r="Y71" s="65">
        <f t="shared" si="9"/>
        <v>42715</v>
      </c>
      <c r="Z71" s="65">
        <f t="shared" si="9"/>
        <v>42722</v>
      </c>
      <c r="AA71" s="65">
        <f t="shared" si="9"/>
        <v>42729</v>
      </c>
      <c r="AB71" s="65">
        <f t="shared" si="9"/>
        <v>42736</v>
      </c>
      <c r="AC71" s="65">
        <f t="shared" si="9"/>
        <v>42743</v>
      </c>
      <c r="AD71" s="65">
        <f t="shared" si="9"/>
        <v>42750</v>
      </c>
      <c r="AE71" s="65">
        <f t="shared" si="9"/>
        <v>42757</v>
      </c>
      <c r="AF71" s="65">
        <f t="shared" si="9"/>
        <v>42764</v>
      </c>
      <c r="AG71" s="65">
        <f t="shared" si="9"/>
        <v>42771</v>
      </c>
      <c r="AH71" s="65">
        <f t="shared" si="9"/>
        <v>42778</v>
      </c>
      <c r="AI71" s="65">
        <f t="shared" si="9"/>
        <v>42785</v>
      </c>
      <c r="AJ71" s="65">
        <f t="shared" si="9"/>
        <v>42792</v>
      </c>
      <c r="AK71" s="65">
        <f t="shared" si="9"/>
        <v>42799</v>
      </c>
      <c r="AL71" s="65">
        <f t="shared" si="9"/>
        <v>42806</v>
      </c>
      <c r="AM71" s="65">
        <f t="shared" si="9"/>
        <v>42813</v>
      </c>
      <c r="AN71" s="65">
        <f t="shared" si="9"/>
        <v>42820</v>
      </c>
      <c r="AO71" s="65">
        <f t="shared" si="9"/>
        <v>42827</v>
      </c>
      <c r="AP71" s="65">
        <f t="shared" si="9"/>
        <v>42834</v>
      </c>
      <c r="AQ71" s="65">
        <f t="shared" si="9"/>
        <v>42841</v>
      </c>
      <c r="AR71" s="65">
        <f t="shared" si="9"/>
        <v>42848</v>
      </c>
      <c r="AS71" s="65">
        <f t="shared" si="9"/>
        <v>42855</v>
      </c>
      <c r="AT71" s="65">
        <f t="shared" si="9"/>
        <v>42862</v>
      </c>
      <c r="AU71" s="65">
        <f t="shared" si="9"/>
        <v>42869</v>
      </c>
      <c r="AV71" s="65">
        <f t="shared" si="9"/>
        <v>42876</v>
      </c>
      <c r="AW71" s="65">
        <f t="shared" si="9"/>
        <v>42883</v>
      </c>
      <c r="AX71" s="65">
        <f t="shared" si="9"/>
        <v>42890</v>
      </c>
      <c r="AY71" s="65">
        <f t="shared" si="9"/>
        <v>42897</v>
      </c>
      <c r="AZ71" s="65">
        <f t="shared" si="9"/>
        <v>42904</v>
      </c>
      <c r="BA71" s="65">
        <f t="shared" si="9"/>
        <v>42911</v>
      </c>
      <c r="BB71" s="65">
        <f t="shared" si="9"/>
        <v>42918</v>
      </c>
      <c r="BC71" s="65">
        <f t="shared" si="9"/>
        <v>42925</v>
      </c>
      <c r="BD71" s="65">
        <f t="shared" si="9"/>
        <v>42932</v>
      </c>
      <c r="BE71" s="65">
        <f t="shared" si="9"/>
        <v>42939</v>
      </c>
      <c r="BF71" s="64">
        <f t="shared" si="9"/>
        <v>42946</v>
      </c>
    </row>
    <row r="72" spans="2:58" ht="27" customHeight="1" thickTop="1">
      <c r="B72" s="76"/>
      <c r="D72" s="39"/>
      <c r="E72" s="137" t="s">
        <v>193</v>
      </c>
      <c r="F72" s="25"/>
      <c r="M72" s="26"/>
      <c r="O72" s="26"/>
      <c r="P72" s="27"/>
      <c r="Q72" s="26"/>
      <c r="R72" s="28"/>
      <c r="S72" s="27"/>
      <c r="T72" s="26"/>
      <c r="U72" s="78"/>
      <c r="V72" s="26"/>
      <c r="W72" s="27"/>
      <c r="X72" s="26"/>
      <c r="Y72" s="28"/>
      <c r="AK72" s="77"/>
      <c r="AL72" s="77"/>
      <c r="AM72" s="77"/>
      <c r="AN72" s="77"/>
      <c r="AO72" s="77"/>
      <c r="AS72" s="377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</row>
    <row r="73" spans="2:58" s="26" customFormat="1" ht="30" customHeight="1">
      <c r="B73" s="39"/>
      <c r="D73" s="39"/>
      <c r="E73" s="39"/>
      <c r="F73" s="32" t="s">
        <v>504</v>
      </c>
      <c r="J73" s="25" t="s">
        <v>509</v>
      </c>
      <c r="K73" s="25" t="s">
        <v>115</v>
      </c>
      <c r="M73" s="26" t="s">
        <v>510</v>
      </c>
      <c r="N73" s="356" t="s">
        <v>116</v>
      </c>
      <c r="O73" s="356"/>
      <c r="P73" s="356"/>
      <c r="Q73" s="28" t="s">
        <v>341</v>
      </c>
      <c r="R73" s="27" t="s">
        <v>161</v>
      </c>
      <c r="T73" s="314" t="s">
        <v>130</v>
      </c>
      <c r="U73" s="25" t="s">
        <v>131</v>
      </c>
      <c r="V73" s="315"/>
      <c r="W73" s="315" t="s">
        <v>132</v>
      </c>
      <c r="X73" s="25" t="s">
        <v>133</v>
      </c>
      <c r="Y73" s="315" t="s">
        <v>134</v>
      </c>
      <c r="Z73" s="25" t="s">
        <v>135</v>
      </c>
      <c r="AB73" s="316" t="s">
        <v>187</v>
      </c>
      <c r="AC73" s="356" t="s">
        <v>188</v>
      </c>
      <c r="AD73" s="356"/>
      <c r="AE73" s="314" t="s">
        <v>93</v>
      </c>
      <c r="AF73" s="26" t="s">
        <v>194</v>
      </c>
      <c r="AK73" s="39"/>
      <c r="AL73" s="39"/>
      <c r="AM73" s="39"/>
      <c r="AN73" s="39"/>
      <c r="AO73" s="39"/>
      <c r="AS73" s="375" t="s">
        <v>551</v>
      </c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</row>
    <row r="74" spans="6:58" s="26" customFormat="1" ht="30" customHeight="1">
      <c r="F74" s="32" t="s">
        <v>549</v>
      </c>
      <c r="AS74" s="324" t="s">
        <v>117</v>
      </c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</row>
    <row r="75" spans="6:58" s="31" customFormat="1" ht="30" customHeight="1">
      <c r="F75" s="32" t="s">
        <v>305</v>
      </c>
      <c r="G75" s="30"/>
      <c r="I75" s="30"/>
      <c r="J75" s="40"/>
      <c r="L75" s="29"/>
      <c r="M75" s="30"/>
      <c r="P75" s="35"/>
      <c r="R75" s="30"/>
      <c r="AH75" s="30"/>
      <c r="AI75" s="30"/>
      <c r="AJ75" s="30"/>
      <c r="AK75" s="30"/>
      <c r="AL75" s="30"/>
      <c r="AM75" s="30"/>
      <c r="AN75" s="30"/>
      <c r="AS75" s="477" t="s">
        <v>552</v>
      </c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</row>
    <row r="76" spans="6:58" s="31" customFormat="1" ht="31.5" customHeight="1">
      <c r="F76" s="32" t="s">
        <v>508</v>
      </c>
      <c r="G76" s="30"/>
      <c r="I76" s="30"/>
      <c r="J76" s="40"/>
      <c r="L76" s="29"/>
      <c r="M76" s="30"/>
      <c r="P76" s="35"/>
      <c r="R76" s="30"/>
      <c r="AB76" s="401"/>
      <c r="AC76" s="401"/>
      <c r="AD76" s="401"/>
      <c r="AE76" s="401"/>
      <c r="AF76" s="401"/>
      <c r="AG76" s="401"/>
      <c r="AH76" s="401"/>
      <c r="AJ76" s="387"/>
      <c r="AK76" s="387"/>
      <c r="AL76" s="387"/>
      <c r="AM76" s="387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317"/>
      <c r="AY76" s="317"/>
      <c r="AZ76" s="317"/>
      <c r="BA76" s="317"/>
      <c r="BB76" s="317"/>
      <c r="BC76" s="317"/>
      <c r="BD76" s="317"/>
      <c r="BE76" s="317"/>
      <c r="BF76" s="317"/>
    </row>
    <row r="77" spans="6:58" s="31" customFormat="1" ht="31.5" customHeight="1">
      <c r="F77" s="32"/>
      <c r="G77" s="30"/>
      <c r="I77" s="30"/>
      <c r="J77" s="40"/>
      <c r="L77" s="29"/>
      <c r="M77" s="30"/>
      <c r="P77" s="35"/>
      <c r="R77" s="30"/>
      <c r="AB77" s="54"/>
      <c r="AC77" s="54"/>
      <c r="AD77" s="54"/>
      <c r="AE77" s="54"/>
      <c r="AF77" s="54"/>
      <c r="AG77" s="54"/>
      <c r="AH77" s="54"/>
      <c r="AJ77" s="318"/>
      <c r="AK77" s="318"/>
      <c r="AL77" s="318"/>
      <c r="AM77" s="318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317"/>
      <c r="AY77" s="317"/>
      <c r="AZ77" s="317"/>
      <c r="BA77" s="317"/>
      <c r="BB77" s="317"/>
      <c r="BC77" s="317"/>
      <c r="BD77" s="317"/>
      <c r="BE77" s="317"/>
      <c r="BF77" s="317"/>
    </row>
    <row r="78" spans="6:58" s="31" customFormat="1" ht="31.5" customHeight="1">
      <c r="F78" s="32"/>
      <c r="G78" s="30"/>
      <c r="I78" s="30"/>
      <c r="J78" s="40"/>
      <c r="L78" s="29"/>
      <c r="M78" s="30"/>
      <c r="P78" s="35"/>
      <c r="R78" s="30"/>
      <c r="AB78" s="54"/>
      <c r="AC78" s="54"/>
      <c r="AD78" s="54"/>
      <c r="AE78" s="54"/>
      <c r="AF78" s="54"/>
      <c r="AG78" s="54"/>
      <c r="AH78" s="54"/>
      <c r="AJ78" s="318"/>
      <c r="AK78" s="318"/>
      <c r="AL78" s="318"/>
      <c r="AM78" s="318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317"/>
      <c r="AY78" s="317"/>
      <c r="AZ78" s="317"/>
      <c r="BA78" s="317"/>
      <c r="BB78" s="317"/>
      <c r="BC78" s="317"/>
      <c r="BD78" s="317"/>
      <c r="BE78" s="317"/>
      <c r="BF78" s="317"/>
    </row>
    <row r="79" spans="6:58" s="31" customFormat="1" ht="31.5" customHeight="1">
      <c r="F79" s="32"/>
      <c r="G79" s="30"/>
      <c r="I79" s="30"/>
      <c r="J79" s="40"/>
      <c r="L79" s="29"/>
      <c r="M79" s="30"/>
      <c r="P79" s="35"/>
      <c r="R79" s="30"/>
      <c r="AB79" s="54"/>
      <c r="AC79" s="54"/>
      <c r="AD79" s="54"/>
      <c r="AE79" s="54"/>
      <c r="AF79" s="54"/>
      <c r="AG79" s="54"/>
      <c r="AH79" s="54"/>
      <c r="AJ79" s="318"/>
      <c r="AK79" s="318"/>
      <c r="AL79" s="318"/>
      <c r="AM79" s="318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317"/>
      <c r="AY79" s="317"/>
      <c r="AZ79" s="317"/>
      <c r="BA79" s="317"/>
      <c r="BB79" s="317"/>
      <c r="BC79" s="317"/>
      <c r="BD79" s="317"/>
      <c r="BE79" s="317"/>
      <c r="BF79" s="317"/>
    </row>
    <row r="80" spans="4:58" s="52" customFormat="1" ht="31.5" customHeight="1">
      <c r="D80" s="26"/>
      <c r="E80" s="26"/>
      <c r="F80" s="2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J80" s="385"/>
      <c r="AK80" s="385"/>
      <c r="AL80" s="385"/>
      <c r="AM80" s="385"/>
      <c r="AN80" s="391"/>
      <c r="AO80" s="391"/>
      <c r="AP80" s="391"/>
      <c r="AS80" s="324" t="s">
        <v>513</v>
      </c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</row>
    <row r="81" spans="4:58" s="52" customFormat="1" ht="31.5" customHeight="1">
      <c r="D81" s="26"/>
      <c r="E81" s="26"/>
      <c r="F81" s="2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53"/>
      <c r="AJ81" s="385"/>
      <c r="AK81" s="385"/>
      <c r="AL81" s="385"/>
      <c r="AM81" s="385"/>
      <c r="AN81" s="391"/>
      <c r="AO81" s="391"/>
      <c r="AP81" s="391"/>
      <c r="AX81" s="66"/>
      <c r="AY81" s="66"/>
      <c r="AZ81" s="66"/>
      <c r="BA81" s="66"/>
      <c r="BB81" s="66"/>
      <c r="BC81" s="66"/>
      <c r="BD81" s="66"/>
      <c r="BE81" s="66"/>
      <c r="BF81" s="66"/>
    </row>
    <row r="82" spans="4:58" s="52" customFormat="1" ht="31.5" customHeight="1">
      <c r="D82" s="26"/>
      <c r="E82" s="26"/>
      <c r="F82" s="2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53"/>
      <c r="AJ82" s="385"/>
      <c r="AK82" s="385"/>
      <c r="AL82" s="385"/>
      <c r="AM82" s="385"/>
      <c r="AN82" s="391"/>
      <c r="AO82" s="391"/>
      <c r="AP82" s="391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7:58" ht="14.25" customHeight="1">
      <c r="G83" s="14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  <row r="84" spans="19:58" ht="39.75">
      <c r="S84" s="54"/>
      <c r="T84" s="54"/>
      <c r="U84" s="54"/>
      <c r="V84" s="54"/>
      <c r="W84" s="54"/>
      <c r="AE84" s="54"/>
      <c r="AF84" s="54"/>
      <c r="AG84" s="54"/>
      <c r="AH84" s="54"/>
      <c r="AS84" s="37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</row>
    <row r="88" ht="23.25">
      <c r="AO88" s="17" t="s">
        <v>548</v>
      </c>
    </row>
  </sheetData>
  <sheetProtection/>
  <mergeCells count="209">
    <mergeCell ref="AS75:BF75"/>
    <mergeCell ref="AX28:AY33"/>
    <mergeCell ref="AZ25:BA27"/>
    <mergeCell ref="AZ34:BA34"/>
    <mergeCell ref="H66:K66"/>
    <mergeCell ref="T66:W66"/>
    <mergeCell ref="N41:O41"/>
    <mergeCell ref="P41:Q41"/>
    <mergeCell ref="AE42:AE45"/>
    <mergeCell ref="AI66:AL66"/>
    <mergeCell ref="AQ40:AR40"/>
    <mergeCell ref="AH22:AI22"/>
    <mergeCell ref="AJ22:AM22"/>
    <mergeCell ref="AR22:AS22"/>
    <mergeCell ref="AT22:AW22"/>
    <mergeCell ref="AK23:AL23"/>
    <mergeCell ref="AW23:AX23"/>
    <mergeCell ref="J23:K23"/>
    <mergeCell ref="W23:X23"/>
    <mergeCell ref="P29:Q29"/>
    <mergeCell ref="R29:S29"/>
    <mergeCell ref="T29:U29"/>
    <mergeCell ref="O32:P32"/>
    <mergeCell ref="X27:Y27"/>
    <mergeCell ref="P30:Q30"/>
    <mergeCell ref="T30:U30"/>
    <mergeCell ref="V30:W30"/>
    <mergeCell ref="O8:Q8"/>
    <mergeCell ref="AS8:AU8"/>
    <mergeCell ref="U67:X67"/>
    <mergeCell ref="AQ67:AT67"/>
    <mergeCell ref="D16:D17"/>
    <mergeCell ref="D18:D19"/>
    <mergeCell ref="N18:N19"/>
    <mergeCell ref="D20:D21"/>
    <mergeCell ref="G22:H22"/>
    <mergeCell ref="AM46:AV46"/>
    <mergeCell ref="J50:K50"/>
    <mergeCell ref="O50:P50"/>
    <mergeCell ref="S50:T50"/>
    <mergeCell ref="W50:X50"/>
    <mergeCell ref="M49:N49"/>
    <mergeCell ref="AJ50:AK50"/>
    <mergeCell ref="R38:S38"/>
    <mergeCell ref="T38:U38"/>
    <mergeCell ref="L41:M41"/>
    <mergeCell ref="I22:L22"/>
    <mergeCell ref="AQ41:AR41"/>
    <mergeCell ref="AV44:AW44"/>
    <mergeCell ref="AR38:AS38"/>
    <mergeCell ref="AH28:AH33"/>
    <mergeCell ref="V22:W22"/>
    <mergeCell ref="X22:AA22"/>
    <mergeCell ref="AP38:AQ38"/>
    <mergeCell ref="AB34:AD34"/>
    <mergeCell ref="J42:J44"/>
    <mergeCell ref="J41:K41"/>
    <mergeCell ref="AT38:AU38"/>
    <mergeCell ref="AS41:AT41"/>
    <mergeCell ref="AU41:AV41"/>
    <mergeCell ref="AS40:AT40"/>
    <mergeCell ref="P38:Q38"/>
    <mergeCell ref="AO40:AP40"/>
    <mergeCell ref="B28:B33"/>
    <mergeCell ref="B34:B37"/>
    <mergeCell ref="E34:I36"/>
    <mergeCell ref="R33:S33"/>
    <mergeCell ref="M28:T28"/>
    <mergeCell ref="U28:V28"/>
    <mergeCell ref="A1:O1"/>
    <mergeCell ref="P1:BF2"/>
    <mergeCell ref="A2:O2"/>
    <mergeCell ref="A5:D5"/>
    <mergeCell ref="A6:A7"/>
    <mergeCell ref="B6:B7"/>
    <mergeCell ref="C6:C7"/>
    <mergeCell ref="J34:J36"/>
    <mergeCell ref="D6:D7"/>
    <mergeCell ref="G82:AA82"/>
    <mergeCell ref="AB82:AH82"/>
    <mergeCell ref="B11:B24"/>
    <mergeCell ref="B25:B27"/>
    <mergeCell ref="E25:I26"/>
    <mergeCell ref="J25:J26"/>
    <mergeCell ref="E42:I44"/>
    <mergeCell ref="V38:W38"/>
    <mergeCell ref="AR20:AR21"/>
    <mergeCell ref="AJ25:AJ27"/>
    <mergeCell ref="AC25:AE25"/>
    <mergeCell ref="BF25:BF27"/>
    <mergeCell ref="AJ82:AM82"/>
    <mergeCell ref="AN82:AP82"/>
    <mergeCell ref="AN81:AP81"/>
    <mergeCell ref="BE35:BF36"/>
    <mergeCell ref="AL49:AM49"/>
    <mergeCell ref="AB81:AH81"/>
    <mergeCell ref="AY37:BC37"/>
    <mergeCell ref="BB35:BD36"/>
    <mergeCell ref="U48:V48"/>
    <mergeCell ref="U49:V49"/>
    <mergeCell ref="W48:X48"/>
    <mergeCell ref="AP49:AR49"/>
    <mergeCell ref="AW46:AY46"/>
    <mergeCell ref="AU40:AV40"/>
    <mergeCell ref="AM41:AN41"/>
    <mergeCell ref="AN38:AO38"/>
    <mergeCell ref="AL38:AM38"/>
    <mergeCell ref="AO41:AP41"/>
    <mergeCell ref="AQ57:AR57"/>
    <mergeCell ref="AM57:AN57"/>
    <mergeCell ref="AU57:AV57"/>
    <mergeCell ref="AN48:AP48"/>
    <mergeCell ref="AS50:AU50"/>
    <mergeCell ref="AO50:AP50"/>
    <mergeCell ref="AN49:AO49"/>
    <mergeCell ref="AS49:AT49"/>
    <mergeCell ref="AS48:AT48"/>
    <mergeCell ref="AW50:AX50"/>
    <mergeCell ref="Q49:R49"/>
    <mergeCell ref="P48:Q48"/>
    <mergeCell ref="S48:T48"/>
    <mergeCell ref="AW40:AX40"/>
    <mergeCell ref="B38:B41"/>
    <mergeCell ref="O58:P58"/>
    <mergeCell ref="K59:L61"/>
    <mergeCell ref="S49:T49"/>
    <mergeCell ref="N40:O40"/>
    <mergeCell ref="AY45:BC45"/>
    <mergeCell ref="B46:B50"/>
    <mergeCell ref="B51:B54"/>
    <mergeCell ref="E51:I53"/>
    <mergeCell ref="AQ48:AR48"/>
    <mergeCell ref="AN80:AP80"/>
    <mergeCell ref="A69:C71"/>
    <mergeCell ref="D69:D71"/>
    <mergeCell ref="G80:AA80"/>
    <mergeCell ref="AB76:AH76"/>
    <mergeCell ref="J57:K57"/>
    <mergeCell ref="L67:O67"/>
    <mergeCell ref="M58:N58"/>
    <mergeCell ref="Q58:R58"/>
    <mergeCell ref="BB51:BD53"/>
    <mergeCell ref="BE68:BF68"/>
    <mergeCell ref="AJ81:AM81"/>
    <mergeCell ref="AB80:AH80"/>
    <mergeCell ref="G81:AA81"/>
    <mergeCell ref="AC73:AD73"/>
    <mergeCell ref="AJ76:AM76"/>
    <mergeCell ref="BB59:BD63"/>
    <mergeCell ref="AJ80:AM80"/>
    <mergeCell ref="AH68:AL68"/>
    <mergeCell ref="AS73:BF73"/>
    <mergeCell ref="AS72:BF72"/>
    <mergeCell ref="B66:B67"/>
    <mergeCell ref="D68:I68"/>
    <mergeCell ref="AZ68:BD68"/>
    <mergeCell ref="AM68:AW68"/>
    <mergeCell ref="Q68:Z68"/>
    <mergeCell ref="K68:P68"/>
    <mergeCell ref="B8:B10"/>
    <mergeCell ref="N73:P73"/>
    <mergeCell ref="Y10:AB10"/>
    <mergeCell ref="AX10:BA10"/>
    <mergeCell ref="AF8:AG68"/>
    <mergeCell ref="AY57:AZ57"/>
    <mergeCell ref="L64:N64"/>
    <mergeCell ref="J51:J53"/>
    <mergeCell ref="B55:B58"/>
    <mergeCell ref="AE8:AE24"/>
    <mergeCell ref="B59:B64"/>
    <mergeCell ref="BF28:BF33"/>
    <mergeCell ref="BB42:BD43"/>
    <mergeCell ref="BE42:BF43"/>
    <mergeCell ref="AW63:AY63"/>
    <mergeCell ref="B42:B45"/>
    <mergeCell ref="AY54:BC54"/>
    <mergeCell ref="W28:X28"/>
    <mergeCell ref="N29:O29"/>
    <mergeCell ref="N30:O30"/>
    <mergeCell ref="M31:N31"/>
    <mergeCell ref="O31:P31"/>
    <mergeCell ref="Q31:R31"/>
    <mergeCell ref="U31:V31"/>
    <mergeCell ref="S58:T58"/>
    <mergeCell ref="U58:V58"/>
    <mergeCell ref="N57:O57"/>
    <mergeCell ref="R57:S57"/>
    <mergeCell ref="V57:W57"/>
    <mergeCell ref="M46:U46"/>
    <mergeCell ref="AS80:BF80"/>
    <mergeCell ref="AM58:AN58"/>
    <mergeCell ref="AO58:AP58"/>
    <mergeCell ref="AQ58:AR58"/>
    <mergeCell ref="AS58:AT58"/>
    <mergeCell ref="V46:W46"/>
    <mergeCell ref="AI57:AJ57"/>
    <mergeCell ref="AU48:AV48"/>
    <mergeCell ref="Z57:AA57"/>
    <mergeCell ref="BE51:BF53"/>
    <mergeCell ref="AU58:AV58"/>
    <mergeCell ref="AS74:BF74"/>
    <mergeCell ref="BE59:BF63"/>
    <mergeCell ref="Q32:R32"/>
    <mergeCell ref="S32:T32"/>
    <mergeCell ref="W32:X32"/>
    <mergeCell ref="P40:Q40"/>
    <mergeCell ref="R40:S40"/>
    <mergeCell ref="P33:Q33"/>
    <mergeCell ref="W33:X33"/>
  </mergeCells>
  <printOptions horizontalCentered="1" verticalCentered="1"/>
  <pageMargins left="0" right="0" top="0.23" bottom="0.17" header="0.17" footer="0.27"/>
  <pageSetup horizontalDpi="600" verticalDpi="600" orientation="landscape" paperSize="120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1"/>
  <sheetViews>
    <sheetView zoomScale="115" zoomScaleNormal="11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:A271"/>
    </sheetView>
  </sheetViews>
  <sheetFormatPr defaultColWidth="8.88671875" defaultRowHeight="16.5"/>
  <cols>
    <col min="1" max="1" width="3.99609375" style="0" bestFit="1" customWidth="1"/>
    <col min="2" max="2" width="4.77734375" style="0" bestFit="1" customWidth="1"/>
    <col min="3" max="3" width="13.6640625" style="0" customWidth="1"/>
    <col min="4" max="4" width="6.88671875" style="0" customWidth="1"/>
    <col min="5" max="5" width="27.21484375" style="0" customWidth="1"/>
    <col min="6" max="6" width="5.21484375" style="0" customWidth="1"/>
    <col min="7" max="7" width="4.3359375" style="0" customWidth="1"/>
    <col min="8" max="8" width="9.77734375" style="0" bestFit="1" customWidth="1"/>
    <col min="9" max="9" width="8.21484375" style="0" hidden="1" customWidth="1"/>
    <col min="10" max="10" width="8.99609375" style="0" hidden="1" customWidth="1"/>
    <col min="11" max="11" width="11.5546875" style="0" customWidth="1"/>
    <col min="12" max="12" width="12.4453125" style="0" customWidth="1"/>
    <col min="13" max="13" width="17.10546875" style="0" customWidth="1"/>
  </cols>
  <sheetData>
    <row r="1" spans="1:13" ht="16.5" customHeight="1">
      <c r="A1" s="474" t="s">
        <v>0</v>
      </c>
      <c r="B1" s="474"/>
      <c r="C1" s="474"/>
      <c r="D1" s="474"/>
      <c r="E1" s="475" t="s">
        <v>499</v>
      </c>
      <c r="F1" s="475"/>
      <c r="G1" s="475"/>
      <c r="H1" s="475"/>
      <c r="I1" s="475"/>
      <c r="J1" s="475"/>
      <c r="K1" s="475"/>
      <c r="L1" s="475"/>
      <c r="M1" s="475"/>
    </row>
    <row r="2" spans="1:13" ht="16.5" customHeight="1">
      <c r="A2" s="476" t="s">
        <v>1</v>
      </c>
      <c r="B2" s="476"/>
      <c r="C2" s="476"/>
      <c r="D2" s="476"/>
      <c r="E2" s="475"/>
      <c r="F2" s="475"/>
      <c r="G2" s="475"/>
      <c r="H2" s="475"/>
      <c r="I2" s="475"/>
      <c r="J2" s="475"/>
      <c r="K2" s="475"/>
      <c r="L2" s="475"/>
      <c r="M2" s="475"/>
    </row>
    <row r="3" spans="1:13" ht="16.5">
      <c r="A3" s="1"/>
      <c r="B3" s="1"/>
      <c r="C3" s="10"/>
      <c r="D3" s="1"/>
      <c r="E3" s="10"/>
      <c r="F3" s="1"/>
      <c r="G3" s="1"/>
      <c r="H3" s="1"/>
      <c r="I3" s="1"/>
      <c r="J3" s="1"/>
      <c r="K3" s="2"/>
      <c r="L3" s="1"/>
      <c r="M3" s="70"/>
    </row>
    <row r="4" spans="1:13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198</v>
      </c>
      <c r="G4" s="3" t="s">
        <v>199</v>
      </c>
      <c r="H4" s="3" t="s">
        <v>200</v>
      </c>
      <c r="I4" s="3" t="s">
        <v>215</v>
      </c>
      <c r="J4" s="3" t="s">
        <v>216</v>
      </c>
      <c r="K4" s="5" t="s">
        <v>213</v>
      </c>
      <c r="L4" s="5" t="s">
        <v>214</v>
      </c>
      <c r="M4" s="71" t="s">
        <v>197</v>
      </c>
    </row>
    <row r="5" spans="1:13" ht="30" customHeight="1">
      <c r="A5" s="6">
        <v>1</v>
      </c>
      <c r="B5" s="6">
        <v>5</v>
      </c>
      <c r="C5" s="69" t="s">
        <v>63</v>
      </c>
      <c r="D5" s="15" t="s">
        <v>41</v>
      </c>
      <c r="E5" s="97" t="s">
        <v>308</v>
      </c>
      <c r="F5" s="34">
        <v>2</v>
      </c>
      <c r="G5" s="7">
        <v>1</v>
      </c>
      <c r="H5" s="16" t="s">
        <v>195</v>
      </c>
      <c r="I5" s="7">
        <v>16</v>
      </c>
      <c r="J5" s="7">
        <v>16</v>
      </c>
      <c r="K5" s="72" t="str">
        <f>VLOOKUP(I5,Tuan!$A$2:$D$105,2,0)</f>
        <v>14/11/2016</v>
      </c>
      <c r="L5" s="72" t="str">
        <f>VLOOKUP(J5,Tuan!$A$2:$D$105,3,0)</f>
        <v>20/11/2016</v>
      </c>
      <c r="M5" s="98" t="s">
        <v>37</v>
      </c>
    </row>
    <row r="6" spans="1:13" ht="30" customHeight="1">
      <c r="A6" s="6">
        <v>2</v>
      </c>
      <c r="B6" s="6">
        <v>5</v>
      </c>
      <c r="C6" s="69" t="s">
        <v>63</v>
      </c>
      <c r="D6" s="15" t="s">
        <v>41</v>
      </c>
      <c r="E6" s="98" t="s">
        <v>42</v>
      </c>
      <c r="F6" s="16">
        <v>3</v>
      </c>
      <c r="G6" s="7">
        <v>1</v>
      </c>
      <c r="H6" s="16" t="s">
        <v>195</v>
      </c>
      <c r="I6" s="7">
        <v>10</v>
      </c>
      <c r="J6" s="7">
        <v>11</v>
      </c>
      <c r="K6" s="72" t="str">
        <f>VLOOKUP(I6,Tuan!$A$2:$D$105,2,0)</f>
        <v>03/10/2016</v>
      </c>
      <c r="L6" s="72" t="str">
        <f>VLOOKUP(J6,Tuan!$A$2:$D$105,3,0)</f>
        <v>16/10/2016</v>
      </c>
      <c r="M6" s="98" t="s">
        <v>37</v>
      </c>
    </row>
    <row r="7" spans="1:13" ht="30" customHeight="1">
      <c r="A7" s="6">
        <v>3</v>
      </c>
      <c r="B7" s="6">
        <v>5</v>
      </c>
      <c r="C7" s="69" t="s">
        <v>63</v>
      </c>
      <c r="D7" s="15" t="s">
        <v>41</v>
      </c>
      <c r="E7" s="98" t="s">
        <v>43</v>
      </c>
      <c r="F7" s="16">
        <v>1</v>
      </c>
      <c r="G7" s="7">
        <v>1</v>
      </c>
      <c r="H7" s="16" t="s">
        <v>195</v>
      </c>
      <c r="I7" s="7">
        <v>10</v>
      </c>
      <c r="J7" s="7">
        <v>11</v>
      </c>
      <c r="K7" s="72" t="str">
        <f>VLOOKUP(I7,Tuan!$A$2:$D$105,2,0)</f>
        <v>03/10/2016</v>
      </c>
      <c r="L7" s="72" t="str">
        <f>VLOOKUP(J7,Tuan!$A$2:$D$105,3,0)</f>
        <v>16/10/2016</v>
      </c>
      <c r="M7" s="98" t="s">
        <v>37</v>
      </c>
    </row>
    <row r="8" spans="1:13" ht="30" customHeight="1">
      <c r="A8" s="6">
        <v>4</v>
      </c>
      <c r="B8" s="6">
        <v>5</v>
      </c>
      <c r="C8" s="69" t="s">
        <v>63</v>
      </c>
      <c r="D8" s="15" t="s">
        <v>41</v>
      </c>
      <c r="E8" s="98" t="s">
        <v>309</v>
      </c>
      <c r="F8" s="16">
        <v>2</v>
      </c>
      <c r="G8" s="7">
        <v>1</v>
      </c>
      <c r="H8" s="16" t="s">
        <v>195</v>
      </c>
      <c r="I8" s="7">
        <v>17</v>
      </c>
      <c r="J8" s="7">
        <v>18</v>
      </c>
      <c r="K8" s="72" t="str">
        <f>VLOOKUP(I8,Tuan!$A$2:$D$105,2,0)</f>
        <v>21/11/2016</v>
      </c>
      <c r="L8" s="72" t="str">
        <f>VLOOKUP(J8,Tuan!$A$2:$D$105,3,0)</f>
        <v>04/12/2016</v>
      </c>
      <c r="M8" s="98" t="s">
        <v>37</v>
      </c>
    </row>
    <row r="9" spans="1:13" ht="30" customHeight="1">
      <c r="A9" s="6">
        <v>5</v>
      </c>
      <c r="B9" s="6">
        <v>5</v>
      </c>
      <c r="C9" s="69" t="s">
        <v>63</v>
      </c>
      <c r="D9" s="15" t="s">
        <v>41</v>
      </c>
      <c r="E9" s="98" t="s">
        <v>310</v>
      </c>
      <c r="F9" s="16">
        <v>1</v>
      </c>
      <c r="G9" s="7">
        <v>1</v>
      </c>
      <c r="H9" s="16" t="s">
        <v>195</v>
      </c>
      <c r="I9" s="7">
        <v>17</v>
      </c>
      <c r="J9" s="7">
        <v>18</v>
      </c>
      <c r="K9" s="72" t="str">
        <f>VLOOKUP(I9,Tuan!$A$2:$D$105,2,0)</f>
        <v>21/11/2016</v>
      </c>
      <c r="L9" s="72" t="str">
        <f>VLOOKUP(J9,Tuan!$A$2:$D$105,3,0)</f>
        <v>04/12/2016</v>
      </c>
      <c r="M9" s="98" t="s">
        <v>37</v>
      </c>
    </row>
    <row r="10" spans="1:13" ht="30" customHeight="1">
      <c r="A10" s="6">
        <v>6</v>
      </c>
      <c r="B10" s="6">
        <v>5</v>
      </c>
      <c r="C10" s="69" t="s">
        <v>63</v>
      </c>
      <c r="D10" s="15" t="s">
        <v>41</v>
      </c>
      <c r="E10" s="96" t="s">
        <v>44</v>
      </c>
      <c r="F10" s="34">
        <v>3</v>
      </c>
      <c r="G10" s="7">
        <v>1</v>
      </c>
      <c r="H10" s="16" t="s">
        <v>195</v>
      </c>
      <c r="I10" s="7">
        <v>12</v>
      </c>
      <c r="J10" s="7">
        <v>13</v>
      </c>
      <c r="K10" s="72" t="str">
        <f>VLOOKUP(I10,Tuan!$A$2:$D$105,2,0)</f>
        <v>17/10/2016</v>
      </c>
      <c r="L10" s="72" t="str">
        <f>VLOOKUP(J10,Tuan!$A$2:$D$105,3,0)</f>
        <v>30/10/2016</v>
      </c>
      <c r="M10" s="92" t="s">
        <v>37</v>
      </c>
    </row>
    <row r="11" spans="1:13" ht="30" customHeight="1">
      <c r="A11" s="6">
        <v>7</v>
      </c>
      <c r="B11" s="6">
        <v>5</v>
      </c>
      <c r="C11" s="69" t="s">
        <v>63</v>
      </c>
      <c r="D11" s="15" t="s">
        <v>41</v>
      </c>
      <c r="E11" s="96" t="s">
        <v>45</v>
      </c>
      <c r="F11" s="34">
        <v>2</v>
      </c>
      <c r="G11" s="7">
        <v>1</v>
      </c>
      <c r="H11" s="16" t="s">
        <v>195</v>
      </c>
      <c r="I11" s="7">
        <v>14</v>
      </c>
      <c r="J11" s="7">
        <v>14</v>
      </c>
      <c r="K11" s="72" t="str">
        <f>VLOOKUP(I11,Tuan!$A$2:$D$105,2,0)</f>
        <v>31/10/2016</v>
      </c>
      <c r="L11" s="72" t="str">
        <f>VLOOKUP(J11,Tuan!$A$2:$D$105,3,0)</f>
        <v>06/11/2016</v>
      </c>
      <c r="M11" s="92" t="s">
        <v>37</v>
      </c>
    </row>
    <row r="12" spans="1:13" ht="30" customHeight="1">
      <c r="A12" s="6">
        <v>8</v>
      </c>
      <c r="B12" s="6">
        <v>4</v>
      </c>
      <c r="C12" s="9" t="s">
        <v>83</v>
      </c>
      <c r="D12" s="8" t="s">
        <v>81</v>
      </c>
      <c r="E12" s="102" t="s">
        <v>37</v>
      </c>
      <c r="F12" s="103">
        <v>3</v>
      </c>
      <c r="G12" s="7">
        <v>1</v>
      </c>
      <c r="H12" s="7" t="s">
        <v>19</v>
      </c>
      <c r="I12" s="7">
        <v>101</v>
      </c>
      <c r="J12" s="7">
        <v>101</v>
      </c>
      <c r="K12" s="72" t="str">
        <f>VLOOKUP(I12,Tuan!$A$2:$D$105,2,0)</f>
        <v>05/08/2016</v>
      </c>
      <c r="L12" s="72" t="str">
        <f>VLOOKUP(J12,Tuan!$A$2:$D$105,3,0)</f>
        <v>07/08/2016</v>
      </c>
      <c r="M12" s="104" t="s">
        <v>37</v>
      </c>
    </row>
    <row r="13" spans="1:13" ht="30" customHeight="1">
      <c r="A13" s="6">
        <v>9</v>
      </c>
      <c r="B13" s="6">
        <v>4</v>
      </c>
      <c r="C13" s="9" t="s">
        <v>83</v>
      </c>
      <c r="D13" s="8" t="s">
        <v>81</v>
      </c>
      <c r="E13" s="102" t="s">
        <v>37</v>
      </c>
      <c r="F13" s="103">
        <v>3</v>
      </c>
      <c r="G13" s="7">
        <v>1</v>
      </c>
      <c r="H13" s="7" t="s">
        <v>19</v>
      </c>
      <c r="I13" s="7">
        <v>102</v>
      </c>
      <c r="J13" s="7">
        <v>102</v>
      </c>
      <c r="K13" s="72" t="str">
        <f>VLOOKUP(I13,Tuan!$A$2:$D$105,2,0)</f>
        <v>12/08/2016</v>
      </c>
      <c r="L13" s="72" t="str">
        <f>VLOOKUP(J13,Tuan!$A$2:$D$105,3,0)</f>
        <v>14/08/2016</v>
      </c>
      <c r="M13" s="104" t="s">
        <v>37</v>
      </c>
    </row>
    <row r="14" spans="1:13" ht="30" customHeight="1">
      <c r="A14" s="6">
        <v>10</v>
      </c>
      <c r="B14" s="6">
        <v>4</v>
      </c>
      <c r="C14" s="9" t="s">
        <v>83</v>
      </c>
      <c r="D14" s="8" t="s">
        <v>81</v>
      </c>
      <c r="E14" s="102" t="s">
        <v>37</v>
      </c>
      <c r="F14" s="103">
        <v>3</v>
      </c>
      <c r="G14" s="7">
        <v>1</v>
      </c>
      <c r="H14" s="7" t="s">
        <v>11</v>
      </c>
      <c r="I14" s="7">
        <v>103</v>
      </c>
      <c r="J14" s="7">
        <v>103</v>
      </c>
      <c r="K14" s="72" t="str">
        <f>VLOOKUP(I14,Tuan!$A$2:$D$105,2,0)</f>
        <v>19/08/2016</v>
      </c>
      <c r="L14" s="72" t="str">
        <f>VLOOKUP(J14,Tuan!$A$2:$D$105,3,0)</f>
        <v>21/08/2016</v>
      </c>
      <c r="M14" s="104" t="s">
        <v>37</v>
      </c>
    </row>
    <row r="15" spans="1:13" ht="30" customHeight="1">
      <c r="A15" s="6">
        <v>11</v>
      </c>
      <c r="B15" s="6">
        <v>2</v>
      </c>
      <c r="C15" s="9" t="s">
        <v>177</v>
      </c>
      <c r="D15" s="8" t="s">
        <v>9</v>
      </c>
      <c r="E15" s="99" t="s">
        <v>67</v>
      </c>
      <c r="F15" s="15">
        <v>3</v>
      </c>
      <c r="G15" s="7">
        <v>1</v>
      </c>
      <c r="H15" s="16" t="s">
        <v>195</v>
      </c>
      <c r="I15" s="7">
        <v>12</v>
      </c>
      <c r="J15" s="7">
        <v>13</v>
      </c>
      <c r="K15" s="72" t="str">
        <f>VLOOKUP(I15,Tuan!$A$2:$D$105,2,0)</f>
        <v>17/10/2016</v>
      </c>
      <c r="L15" s="72" t="str">
        <f>VLOOKUP(J15,Tuan!$A$2:$D$105,3,0)</f>
        <v>30/10/2016</v>
      </c>
      <c r="M15" s="101" t="s">
        <v>72</v>
      </c>
    </row>
    <row r="16" spans="1:13" ht="30" customHeight="1">
      <c r="A16" s="6">
        <v>12</v>
      </c>
      <c r="B16" s="6">
        <v>2</v>
      </c>
      <c r="C16" s="9" t="s">
        <v>177</v>
      </c>
      <c r="D16" s="8" t="s">
        <v>9</v>
      </c>
      <c r="E16" s="99" t="s">
        <v>68</v>
      </c>
      <c r="F16" s="15">
        <v>3</v>
      </c>
      <c r="G16" s="7">
        <v>2</v>
      </c>
      <c r="H16" s="16" t="s">
        <v>195</v>
      </c>
      <c r="I16" s="7">
        <v>29</v>
      </c>
      <c r="J16" s="7">
        <v>30</v>
      </c>
      <c r="K16" s="72" t="str">
        <f>VLOOKUP(I16,Tuan!$A$2:$D$105,2,0)</f>
        <v>13/02/2017</v>
      </c>
      <c r="L16" s="72" t="str">
        <f>VLOOKUP(J16,Tuan!$A$2:$D$105,3,0)</f>
        <v>26/02/2017</v>
      </c>
      <c r="M16" s="101" t="s">
        <v>72</v>
      </c>
    </row>
    <row r="17" spans="1:13" ht="30" customHeight="1">
      <c r="A17" s="6">
        <v>13</v>
      </c>
      <c r="B17" s="6">
        <v>2</v>
      </c>
      <c r="C17" s="9" t="s">
        <v>176</v>
      </c>
      <c r="D17" s="8" t="s">
        <v>9</v>
      </c>
      <c r="E17" s="99" t="s">
        <v>67</v>
      </c>
      <c r="F17" s="15">
        <v>3</v>
      </c>
      <c r="G17" s="7">
        <v>1</v>
      </c>
      <c r="H17" s="16" t="s">
        <v>195</v>
      </c>
      <c r="I17" s="7">
        <v>9</v>
      </c>
      <c r="J17" s="7">
        <v>10</v>
      </c>
      <c r="K17" s="72" t="str">
        <f>VLOOKUP(I17,Tuan!$A$2:$D$105,2,0)</f>
        <v>26/09/2016</v>
      </c>
      <c r="L17" s="72" t="str">
        <f>VLOOKUP(J17,Tuan!$A$2:$D$105,3,0)</f>
        <v>09/10/2016</v>
      </c>
      <c r="M17" s="101" t="s">
        <v>72</v>
      </c>
    </row>
    <row r="18" spans="1:13" ht="30" customHeight="1">
      <c r="A18" s="6">
        <v>14</v>
      </c>
      <c r="B18" s="6">
        <v>2</v>
      </c>
      <c r="C18" s="9" t="s">
        <v>176</v>
      </c>
      <c r="D18" s="8" t="s">
        <v>9</v>
      </c>
      <c r="E18" s="99" t="s">
        <v>68</v>
      </c>
      <c r="F18" s="15">
        <v>3</v>
      </c>
      <c r="G18" s="7">
        <v>2</v>
      </c>
      <c r="H18" s="16" t="s">
        <v>195</v>
      </c>
      <c r="I18" s="7">
        <v>33</v>
      </c>
      <c r="J18" s="7">
        <v>34</v>
      </c>
      <c r="K18" s="72" t="str">
        <f>VLOOKUP(I18,Tuan!$A$2:$D$105,2,0)</f>
        <v>13/03/2017</v>
      </c>
      <c r="L18" s="72" t="str">
        <f>VLOOKUP(J18,Tuan!$A$2:$D$105,3,0)</f>
        <v>26/03/2017</v>
      </c>
      <c r="M18" s="101" t="s">
        <v>72</v>
      </c>
    </row>
    <row r="19" spans="1:13" ht="30" customHeight="1">
      <c r="A19" s="6">
        <v>15</v>
      </c>
      <c r="B19" s="6">
        <v>2</v>
      </c>
      <c r="C19" s="68" t="s">
        <v>201</v>
      </c>
      <c r="D19" s="8" t="s">
        <v>9</v>
      </c>
      <c r="E19" s="99" t="s">
        <v>67</v>
      </c>
      <c r="F19" s="100">
        <v>3</v>
      </c>
      <c r="G19" s="7">
        <v>1</v>
      </c>
      <c r="H19" s="16" t="s">
        <v>19</v>
      </c>
      <c r="I19" s="7">
        <v>117</v>
      </c>
      <c r="J19" s="7">
        <v>117</v>
      </c>
      <c r="K19" s="72" t="str">
        <f>VLOOKUP(I19,Tuan!$A$2:$D$105,2,0)</f>
        <v>25/11/2016</v>
      </c>
      <c r="L19" s="72" t="str">
        <f>VLOOKUP(J19,Tuan!$A$2:$D$105,3,0)</f>
        <v>27/11/2016</v>
      </c>
      <c r="M19" s="101" t="s">
        <v>72</v>
      </c>
    </row>
    <row r="20" spans="1:13" ht="30" customHeight="1">
      <c r="A20" s="6">
        <v>16</v>
      </c>
      <c r="B20" s="6">
        <v>2</v>
      </c>
      <c r="C20" s="68" t="s">
        <v>201</v>
      </c>
      <c r="D20" s="8" t="s">
        <v>9</v>
      </c>
      <c r="E20" s="99" t="s">
        <v>67</v>
      </c>
      <c r="F20" s="100">
        <v>3</v>
      </c>
      <c r="G20" s="7">
        <v>1</v>
      </c>
      <c r="H20" s="16" t="s">
        <v>19</v>
      </c>
      <c r="I20" s="7">
        <v>118</v>
      </c>
      <c r="J20" s="7">
        <v>118</v>
      </c>
      <c r="K20" s="72" t="str">
        <f>VLOOKUP(I20,Tuan!$A$2:$D$105,2,0)</f>
        <v>02/12/2016</v>
      </c>
      <c r="L20" s="72" t="str">
        <f>VLOOKUP(J20,Tuan!$A$2:$D$105,3,0)</f>
        <v>04/12/2016</v>
      </c>
      <c r="M20" s="101" t="s">
        <v>72</v>
      </c>
    </row>
    <row r="21" spans="1:13" ht="30" customHeight="1">
      <c r="A21" s="6">
        <v>17</v>
      </c>
      <c r="B21" s="6">
        <v>2</v>
      </c>
      <c r="C21" s="68" t="s">
        <v>201</v>
      </c>
      <c r="D21" s="8" t="s">
        <v>9</v>
      </c>
      <c r="E21" s="99" t="s">
        <v>67</v>
      </c>
      <c r="F21" s="100">
        <v>3</v>
      </c>
      <c r="G21" s="7">
        <v>1</v>
      </c>
      <c r="H21" s="16" t="s">
        <v>11</v>
      </c>
      <c r="I21" s="7">
        <v>119</v>
      </c>
      <c r="J21" s="7">
        <v>119</v>
      </c>
      <c r="K21" s="72" t="str">
        <f>VLOOKUP(I21,Tuan!$A$2:$D$105,2,0)</f>
        <v>09/12/2016</v>
      </c>
      <c r="L21" s="72" t="str">
        <f>VLOOKUP(J21,Tuan!$A$2:$D$105,3,0)</f>
        <v>11/12/2016</v>
      </c>
      <c r="M21" s="101" t="s">
        <v>72</v>
      </c>
    </row>
    <row r="22" spans="1:13" ht="30" customHeight="1">
      <c r="A22" s="6">
        <v>18</v>
      </c>
      <c r="B22" s="6">
        <v>2</v>
      </c>
      <c r="C22" s="68" t="s">
        <v>201</v>
      </c>
      <c r="D22" s="8" t="s">
        <v>9</v>
      </c>
      <c r="E22" s="99" t="s">
        <v>68</v>
      </c>
      <c r="F22" s="100">
        <v>3</v>
      </c>
      <c r="G22" s="7">
        <v>2</v>
      </c>
      <c r="H22" s="16" t="s">
        <v>19</v>
      </c>
      <c r="I22" s="7">
        <v>130</v>
      </c>
      <c r="J22" s="7">
        <v>130</v>
      </c>
      <c r="K22" s="72" t="str">
        <f>VLOOKUP(I22,Tuan!$A$2:$D$105,2,0)</f>
        <v>24/02/2017</v>
      </c>
      <c r="L22" s="72" t="str">
        <f>VLOOKUP(J22,Tuan!$A$2:$D$105,3,0)</f>
        <v>26/02/2017</v>
      </c>
      <c r="M22" s="101" t="s">
        <v>72</v>
      </c>
    </row>
    <row r="23" spans="1:13" ht="30" customHeight="1">
      <c r="A23" s="6">
        <v>19</v>
      </c>
      <c r="B23" s="6">
        <v>2</v>
      </c>
      <c r="C23" s="68" t="s">
        <v>201</v>
      </c>
      <c r="D23" s="8" t="s">
        <v>9</v>
      </c>
      <c r="E23" s="99" t="s">
        <v>68</v>
      </c>
      <c r="F23" s="100">
        <v>3</v>
      </c>
      <c r="G23" s="7">
        <v>2</v>
      </c>
      <c r="H23" s="16" t="s">
        <v>19</v>
      </c>
      <c r="I23" s="7">
        <v>131</v>
      </c>
      <c r="J23" s="7">
        <v>131</v>
      </c>
      <c r="K23" s="72" t="str">
        <f>VLOOKUP(I23,Tuan!$A$2:$D$105,2,0)</f>
        <v>03/03/2017</v>
      </c>
      <c r="L23" s="72" t="str">
        <f>VLOOKUP(J23,Tuan!$A$2:$D$105,3,0)</f>
        <v>05/03/2017</v>
      </c>
      <c r="M23" s="101" t="s">
        <v>72</v>
      </c>
    </row>
    <row r="24" spans="1:13" ht="30" customHeight="1">
      <c r="A24" s="6">
        <v>20</v>
      </c>
      <c r="B24" s="6">
        <v>2</v>
      </c>
      <c r="C24" s="68" t="s">
        <v>201</v>
      </c>
      <c r="D24" s="8" t="s">
        <v>9</v>
      </c>
      <c r="E24" s="99" t="s">
        <v>68</v>
      </c>
      <c r="F24" s="100">
        <v>3</v>
      </c>
      <c r="G24" s="7">
        <v>2</v>
      </c>
      <c r="H24" s="16" t="s">
        <v>11</v>
      </c>
      <c r="I24" s="7">
        <v>132</v>
      </c>
      <c r="J24" s="7">
        <v>132</v>
      </c>
      <c r="K24" s="72" t="str">
        <f>VLOOKUP(I24,Tuan!$A$2:$D$105,2,0)</f>
        <v>10/03/2017</v>
      </c>
      <c r="L24" s="72" t="str">
        <f>VLOOKUP(J24,Tuan!$A$2:$D$105,3,0)</f>
        <v>12/03/2017</v>
      </c>
      <c r="M24" s="101" t="s">
        <v>72</v>
      </c>
    </row>
    <row r="25" spans="1:13" ht="30" customHeight="1">
      <c r="A25" s="6">
        <v>21</v>
      </c>
      <c r="B25" s="6">
        <v>2</v>
      </c>
      <c r="C25" s="68" t="s">
        <v>202</v>
      </c>
      <c r="D25" s="8" t="s">
        <v>9</v>
      </c>
      <c r="E25" s="99" t="s">
        <v>67</v>
      </c>
      <c r="F25" s="15">
        <v>3</v>
      </c>
      <c r="G25" s="7">
        <v>1</v>
      </c>
      <c r="H25" s="16" t="s">
        <v>19</v>
      </c>
      <c r="I25" s="7">
        <v>114</v>
      </c>
      <c r="J25" s="7">
        <v>114</v>
      </c>
      <c r="K25" s="72" t="str">
        <f>VLOOKUP(I25,Tuan!$A$2:$D$105,2,0)</f>
        <v>04/11/2016</v>
      </c>
      <c r="L25" s="72" t="str">
        <f>VLOOKUP(J25,Tuan!$A$2:$D$105,3,0)</f>
        <v>06/11/2016</v>
      </c>
      <c r="M25" s="101" t="s">
        <v>72</v>
      </c>
    </row>
    <row r="26" spans="1:13" ht="30" customHeight="1">
      <c r="A26" s="6">
        <v>22</v>
      </c>
      <c r="B26" s="6">
        <v>2</v>
      </c>
      <c r="C26" s="68" t="s">
        <v>202</v>
      </c>
      <c r="D26" s="8" t="s">
        <v>9</v>
      </c>
      <c r="E26" s="99" t="s">
        <v>67</v>
      </c>
      <c r="F26" s="15">
        <v>3</v>
      </c>
      <c r="G26" s="7">
        <v>1</v>
      </c>
      <c r="H26" s="16" t="s">
        <v>19</v>
      </c>
      <c r="I26" s="7">
        <v>115</v>
      </c>
      <c r="J26" s="7">
        <v>115</v>
      </c>
      <c r="K26" s="72" t="str">
        <f>VLOOKUP(I26,Tuan!$A$2:$D$105,2,0)</f>
        <v>11/11/2016</v>
      </c>
      <c r="L26" s="72" t="str">
        <f>VLOOKUP(J26,Tuan!$A$2:$D$105,3,0)</f>
        <v>13/11/2016</v>
      </c>
      <c r="M26" s="101" t="s">
        <v>72</v>
      </c>
    </row>
    <row r="27" spans="1:13" ht="30" customHeight="1">
      <c r="A27" s="6">
        <v>23</v>
      </c>
      <c r="B27" s="6">
        <v>2</v>
      </c>
      <c r="C27" s="68" t="s">
        <v>202</v>
      </c>
      <c r="D27" s="8" t="s">
        <v>9</v>
      </c>
      <c r="E27" s="99" t="s">
        <v>67</v>
      </c>
      <c r="F27" s="15">
        <v>3</v>
      </c>
      <c r="G27" s="7">
        <v>1</v>
      </c>
      <c r="H27" s="16" t="s">
        <v>11</v>
      </c>
      <c r="I27" s="7">
        <v>116</v>
      </c>
      <c r="J27" s="7">
        <v>116</v>
      </c>
      <c r="K27" s="72" t="str">
        <f>VLOOKUP(I27,Tuan!$A$2:$D$105,2,0)</f>
        <v>18/11/2016</v>
      </c>
      <c r="L27" s="72" t="str">
        <f>VLOOKUP(J27,Tuan!$A$2:$D$105,3,0)</f>
        <v>20/11/2016</v>
      </c>
      <c r="M27" s="101" t="s">
        <v>72</v>
      </c>
    </row>
    <row r="28" spans="1:13" ht="30" customHeight="1">
      <c r="A28" s="6">
        <v>24</v>
      </c>
      <c r="B28" s="6">
        <v>2</v>
      </c>
      <c r="C28" s="68" t="s">
        <v>202</v>
      </c>
      <c r="D28" s="8" t="s">
        <v>9</v>
      </c>
      <c r="E28" s="99" t="s">
        <v>68</v>
      </c>
      <c r="F28" s="100">
        <v>3</v>
      </c>
      <c r="G28" s="7">
        <v>2</v>
      </c>
      <c r="H28" s="16" t="s">
        <v>19</v>
      </c>
      <c r="I28" s="7">
        <v>133</v>
      </c>
      <c r="J28" s="7">
        <v>133</v>
      </c>
      <c r="K28" s="72" t="str">
        <f>VLOOKUP(I28,Tuan!$A$2:$D$105,2,0)</f>
        <v>17/03/2017</v>
      </c>
      <c r="L28" s="72" t="str">
        <f>VLOOKUP(J28,Tuan!$A$2:$D$105,3,0)</f>
        <v>19/03/2017</v>
      </c>
      <c r="M28" s="101" t="s">
        <v>72</v>
      </c>
    </row>
    <row r="29" spans="1:13" ht="30" customHeight="1">
      <c r="A29" s="6">
        <v>25</v>
      </c>
      <c r="B29" s="6">
        <v>2</v>
      </c>
      <c r="C29" s="68" t="s">
        <v>202</v>
      </c>
      <c r="D29" s="8" t="s">
        <v>9</v>
      </c>
      <c r="E29" s="99" t="s">
        <v>68</v>
      </c>
      <c r="F29" s="100">
        <v>3</v>
      </c>
      <c r="G29" s="7">
        <v>2</v>
      </c>
      <c r="H29" s="16" t="s">
        <v>19</v>
      </c>
      <c r="I29" s="7">
        <v>134</v>
      </c>
      <c r="J29" s="7">
        <v>134</v>
      </c>
      <c r="K29" s="72" t="str">
        <f>VLOOKUP(I29,Tuan!$A$2:$D$105,2,0)</f>
        <v>24/03/2017</v>
      </c>
      <c r="L29" s="72" t="str">
        <f>VLOOKUP(J29,Tuan!$A$2:$D$105,3,0)</f>
        <v>26/03/2017</v>
      </c>
      <c r="M29" s="101" t="s">
        <v>72</v>
      </c>
    </row>
    <row r="30" spans="1:13" ht="30" customHeight="1">
      <c r="A30" s="6">
        <v>26</v>
      </c>
      <c r="B30" s="6">
        <v>2</v>
      </c>
      <c r="C30" s="68" t="s">
        <v>202</v>
      </c>
      <c r="D30" s="8" t="s">
        <v>9</v>
      </c>
      <c r="E30" s="99" t="s">
        <v>68</v>
      </c>
      <c r="F30" s="100">
        <v>3</v>
      </c>
      <c r="G30" s="7">
        <v>2</v>
      </c>
      <c r="H30" s="16" t="s">
        <v>11</v>
      </c>
      <c r="I30" s="7">
        <v>135</v>
      </c>
      <c r="J30" s="7">
        <v>135</v>
      </c>
      <c r="K30" s="72" t="str">
        <f>VLOOKUP(I30,Tuan!$A$2:$D$105,2,0)</f>
        <v>31/03/2017</v>
      </c>
      <c r="L30" s="72" t="str">
        <f>VLOOKUP(J30,Tuan!$A$2:$D$105,3,0)</f>
        <v>02/04/2017</v>
      </c>
      <c r="M30" s="101" t="s">
        <v>72</v>
      </c>
    </row>
    <row r="31" spans="1:13" ht="30" customHeight="1">
      <c r="A31" s="6">
        <v>27</v>
      </c>
      <c r="B31" s="6">
        <v>5</v>
      </c>
      <c r="C31" s="68" t="s">
        <v>58</v>
      </c>
      <c r="D31" s="15" t="s">
        <v>9</v>
      </c>
      <c r="E31" s="92" t="s">
        <v>306</v>
      </c>
      <c r="F31" s="95">
        <v>2</v>
      </c>
      <c r="G31" s="7">
        <v>1</v>
      </c>
      <c r="H31" s="16" t="s">
        <v>195</v>
      </c>
      <c r="I31" s="7">
        <v>7</v>
      </c>
      <c r="J31" s="7">
        <v>14</v>
      </c>
      <c r="K31" s="72" t="str">
        <f>VLOOKUP(I31,Tuan!$A$2:$D$105,2,0)</f>
        <v>12/09/2016</v>
      </c>
      <c r="L31" s="72" t="str">
        <f>VLOOKUP(J31,Tuan!$A$2:$D$105,3,0)</f>
        <v>06/11/2016</v>
      </c>
      <c r="M31" s="92" t="s">
        <v>28</v>
      </c>
    </row>
    <row r="32" spans="1:13" ht="30" customHeight="1">
      <c r="A32" s="6">
        <v>28</v>
      </c>
      <c r="B32" s="6">
        <v>5</v>
      </c>
      <c r="C32" s="68" t="s">
        <v>58</v>
      </c>
      <c r="D32" s="15" t="s">
        <v>9</v>
      </c>
      <c r="E32" s="96" t="s">
        <v>307</v>
      </c>
      <c r="F32" s="95">
        <v>1</v>
      </c>
      <c r="G32" s="7">
        <v>1</v>
      </c>
      <c r="H32" s="16" t="s">
        <v>195</v>
      </c>
      <c r="I32" s="7">
        <v>7</v>
      </c>
      <c r="J32" s="7">
        <v>14</v>
      </c>
      <c r="K32" s="72" t="str">
        <f>VLOOKUP(I32,Tuan!$A$2:$D$105,2,0)</f>
        <v>12/09/2016</v>
      </c>
      <c r="L32" s="72" t="str">
        <f>VLOOKUP(J32,Tuan!$A$2:$D$105,3,0)</f>
        <v>06/11/2016</v>
      </c>
      <c r="M32" s="92" t="s">
        <v>28</v>
      </c>
    </row>
    <row r="33" spans="1:13" ht="30" customHeight="1">
      <c r="A33" s="6">
        <v>29</v>
      </c>
      <c r="B33" s="6">
        <v>5</v>
      </c>
      <c r="C33" s="9" t="s">
        <v>59</v>
      </c>
      <c r="D33" s="15" t="s">
        <v>9</v>
      </c>
      <c r="E33" s="92" t="s">
        <v>306</v>
      </c>
      <c r="F33" s="95">
        <v>2</v>
      </c>
      <c r="G33" s="7">
        <v>1</v>
      </c>
      <c r="H33" s="16" t="s">
        <v>195</v>
      </c>
      <c r="I33" s="7">
        <v>11</v>
      </c>
      <c r="J33" s="7">
        <v>12</v>
      </c>
      <c r="K33" s="72" t="str">
        <f>VLOOKUP(I33,Tuan!$A$2:$D$105,2,0)</f>
        <v>10/10/2016</v>
      </c>
      <c r="L33" s="72" t="str">
        <f>VLOOKUP(J33,Tuan!$A$2:$D$105,3,0)</f>
        <v>23/10/2016</v>
      </c>
      <c r="M33" s="92" t="s">
        <v>28</v>
      </c>
    </row>
    <row r="34" spans="1:13" ht="30" customHeight="1">
      <c r="A34" s="6">
        <v>30</v>
      </c>
      <c r="B34" s="6">
        <v>5</v>
      </c>
      <c r="C34" s="9" t="s">
        <v>59</v>
      </c>
      <c r="D34" s="15" t="s">
        <v>9</v>
      </c>
      <c r="E34" s="96" t="s">
        <v>307</v>
      </c>
      <c r="F34" s="95">
        <v>1</v>
      </c>
      <c r="G34" s="7">
        <v>1</v>
      </c>
      <c r="H34" s="16" t="s">
        <v>195</v>
      </c>
      <c r="I34" s="7">
        <v>11</v>
      </c>
      <c r="J34" s="7">
        <v>12</v>
      </c>
      <c r="K34" s="72" t="str">
        <f>VLOOKUP(I34,Tuan!$A$2:$D$105,2,0)</f>
        <v>10/10/2016</v>
      </c>
      <c r="L34" s="72" t="str">
        <f>VLOOKUP(J34,Tuan!$A$2:$D$105,3,0)</f>
        <v>23/10/2016</v>
      </c>
      <c r="M34" s="92" t="s">
        <v>28</v>
      </c>
    </row>
    <row r="35" spans="1:13" ht="30" customHeight="1">
      <c r="A35" s="6">
        <v>31</v>
      </c>
      <c r="B35" s="6">
        <v>5</v>
      </c>
      <c r="C35" s="9" t="s">
        <v>340</v>
      </c>
      <c r="D35" s="15" t="s">
        <v>9</v>
      </c>
      <c r="E35" s="92" t="s">
        <v>306</v>
      </c>
      <c r="F35" s="95">
        <v>2</v>
      </c>
      <c r="G35" s="7">
        <v>1</v>
      </c>
      <c r="H35" s="16" t="s">
        <v>195</v>
      </c>
      <c r="I35" s="7">
        <v>13</v>
      </c>
      <c r="J35" s="7">
        <v>14</v>
      </c>
      <c r="K35" s="72" t="str">
        <f>VLOOKUP(I35,Tuan!$A$2:$D$105,2,0)</f>
        <v>24/10/2016</v>
      </c>
      <c r="L35" s="72" t="str">
        <f>VLOOKUP(J35,Tuan!$A$2:$D$105,3,0)</f>
        <v>06/11/2016</v>
      </c>
      <c r="M35" s="92" t="s">
        <v>28</v>
      </c>
    </row>
    <row r="36" spans="1:13" ht="30" customHeight="1">
      <c r="A36" s="6">
        <v>32</v>
      </c>
      <c r="B36" s="6">
        <v>5</v>
      </c>
      <c r="C36" s="9" t="s">
        <v>340</v>
      </c>
      <c r="D36" s="15" t="s">
        <v>9</v>
      </c>
      <c r="E36" s="96" t="s">
        <v>307</v>
      </c>
      <c r="F36" s="95">
        <v>1</v>
      </c>
      <c r="G36" s="7">
        <v>1</v>
      </c>
      <c r="H36" s="16" t="s">
        <v>195</v>
      </c>
      <c r="I36" s="7">
        <v>13</v>
      </c>
      <c r="J36" s="7">
        <v>14</v>
      </c>
      <c r="K36" s="72" t="str">
        <f>VLOOKUP(I36,Tuan!$A$2:$D$105,2,0)</f>
        <v>24/10/2016</v>
      </c>
      <c r="L36" s="72" t="str">
        <f>VLOOKUP(J36,Tuan!$A$2:$D$105,3,0)</f>
        <v>06/11/2016</v>
      </c>
      <c r="M36" s="92" t="s">
        <v>28</v>
      </c>
    </row>
    <row r="37" spans="1:13" ht="30" customHeight="1">
      <c r="A37" s="6">
        <v>33</v>
      </c>
      <c r="B37" s="6">
        <v>5</v>
      </c>
      <c r="C37" s="68" t="s">
        <v>60</v>
      </c>
      <c r="D37" s="15" t="s">
        <v>9</v>
      </c>
      <c r="E37" s="92" t="s">
        <v>306</v>
      </c>
      <c r="F37" s="95">
        <v>2</v>
      </c>
      <c r="G37" s="7">
        <v>1</v>
      </c>
      <c r="H37" s="16" t="s">
        <v>195</v>
      </c>
      <c r="I37" s="7">
        <v>10</v>
      </c>
      <c r="J37" s="7">
        <v>11</v>
      </c>
      <c r="K37" s="72" t="str">
        <f>VLOOKUP(I37,Tuan!$A$2:$D$105,2,0)</f>
        <v>03/10/2016</v>
      </c>
      <c r="L37" s="72" t="str">
        <f>VLOOKUP(J37,Tuan!$A$2:$D$105,3,0)</f>
        <v>16/10/2016</v>
      </c>
      <c r="M37" s="92" t="s">
        <v>28</v>
      </c>
    </row>
    <row r="38" spans="1:13" ht="30" customHeight="1">
      <c r="A38" s="6">
        <v>34</v>
      </c>
      <c r="B38" s="6">
        <v>5</v>
      </c>
      <c r="C38" s="68" t="s">
        <v>60</v>
      </c>
      <c r="D38" s="15" t="s">
        <v>9</v>
      </c>
      <c r="E38" s="96" t="s">
        <v>307</v>
      </c>
      <c r="F38" s="95">
        <v>1</v>
      </c>
      <c r="G38" s="7">
        <v>1</v>
      </c>
      <c r="H38" s="16" t="s">
        <v>195</v>
      </c>
      <c r="I38" s="7">
        <v>10</v>
      </c>
      <c r="J38" s="7">
        <v>11</v>
      </c>
      <c r="K38" s="72" t="str">
        <f>VLOOKUP(I38,Tuan!$A$2:$D$105,2,0)</f>
        <v>03/10/2016</v>
      </c>
      <c r="L38" s="72" t="str">
        <f>VLOOKUP(J38,Tuan!$A$2:$D$105,3,0)</f>
        <v>16/10/2016</v>
      </c>
      <c r="M38" s="92" t="s">
        <v>28</v>
      </c>
    </row>
    <row r="39" spans="1:13" ht="30" customHeight="1">
      <c r="A39" s="6">
        <v>35</v>
      </c>
      <c r="B39" s="6">
        <v>5</v>
      </c>
      <c r="C39" s="68" t="s">
        <v>61</v>
      </c>
      <c r="D39" s="15" t="s">
        <v>9</v>
      </c>
      <c r="E39" s="92" t="s">
        <v>306</v>
      </c>
      <c r="F39" s="95">
        <v>2</v>
      </c>
      <c r="G39" s="7">
        <v>1</v>
      </c>
      <c r="H39" s="16" t="s">
        <v>195</v>
      </c>
      <c r="I39" s="7">
        <v>8</v>
      </c>
      <c r="J39" s="7">
        <v>9</v>
      </c>
      <c r="K39" s="72" t="str">
        <f>VLOOKUP(I39,Tuan!$A$2:$D$105,2,0)</f>
        <v>19/09/2016</v>
      </c>
      <c r="L39" s="72" t="str">
        <f>VLOOKUP(J39,Tuan!$A$2:$D$105,3,0)</f>
        <v>02/10/2016</v>
      </c>
      <c r="M39" s="92" t="s">
        <v>28</v>
      </c>
    </row>
    <row r="40" spans="1:13" ht="30" customHeight="1">
      <c r="A40" s="6">
        <v>36</v>
      </c>
      <c r="B40" s="6">
        <v>5</v>
      </c>
      <c r="C40" s="68" t="s">
        <v>61</v>
      </c>
      <c r="D40" s="15" t="s">
        <v>9</v>
      </c>
      <c r="E40" s="96" t="s">
        <v>307</v>
      </c>
      <c r="F40" s="95">
        <v>1</v>
      </c>
      <c r="G40" s="7">
        <v>1</v>
      </c>
      <c r="H40" s="16" t="s">
        <v>195</v>
      </c>
      <c r="I40" s="7">
        <v>8</v>
      </c>
      <c r="J40" s="7">
        <v>9</v>
      </c>
      <c r="K40" s="72" t="str">
        <f>VLOOKUP(I40,Tuan!$A$2:$D$105,2,0)</f>
        <v>19/09/2016</v>
      </c>
      <c r="L40" s="72" t="str">
        <f>VLOOKUP(J40,Tuan!$A$2:$D$105,3,0)</f>
        <v>02/10/2016</v>
      </c>
      <c r="M40" s="92" t="s">
        <v>28</v>
      </c>
    </row>
    <row r="41" spans="1:13" ht="30" customHeight="1">
      <c r="A41" s="6">
        <v>37</v>
      </c>
      <c r="B41" s="6">
        <v>4</v>
      </c>
      <c r="C41" s="68" t="s">
        <v>79</v>
      </c>
      <c r="D41" s="15" t="s">
        <v>9</v>
      </c>
      <c r="E41" s="99" t="s">
        <v>27</v>
      </c>
      <c r="F41" s="100">
        <v>3</v>
      </c>
      <c r="G41" s="7">
        <v>2</v>
      </c>
      <c r="H41" s="16" t="s">
        <v>195</v>
      </c>
      <c r="I41" s="7">
        <v>38</v>
      </c>
      <c r="J41" s="7">
        <v>39</v>
      </c>
      <c r="K41" s="72" t="str">
        <f>VLOOKUP(I41,Tuan!$A$2:$D$105,2,0)</f>
        <v>17/04/2017</v>
      </c>
      <c r="L41" s="72" t="str">
        <f>VLOOKUP(J41,Tuan!$A$2:$D$105,3,0)</f>
        <v>30/04/2017</v>
      </c>
      <c r="M41" s="101" t="s">
        <v>28</v>
      </c>
    </row>
    <row r="42" spans="1:13" ht="30" customHeight="1">
      <c r="A42" s="6">
        <v>38</v>
      </c>
      <c r="B42" s="6">
        <v>4</v>
      </c>
      <c r="C42" s="68" t="s">
        <v>79</v>
      </c>
      <c r="D42" s="15" t="s">
        <v>9</v>
      </c>
      <c r="E42" s="99" t="s">
        <v>29</v>
      </c>
      <c r="F42" s="100">
        <v>1</v>
      </c>
      <c r="G42" s="7">
        <v>2</v>
      </c>
      <c r="H42" s="16" t="s">
        <v>195</v>
      </c>
      <c r="I42" s="7">
        <v>38</v>
      </c>
      <c r="J42" s="7">
        <v>39</v>
      </c>
      <c r="K42" s="72" t="str">
        <f>VLOOKUP(I42,Tuan!$A$2:$D$105,2,0)</f>
        <v>17/04/2017</v>
      </c>
      <c r="L42" s="72" t="str">
        <f>VLOOKUP(J42,Tuan!$A$2:$D$105,3,0)</f>
        <v>30/04/2017</v>
      </c>
      <c r="M42" s="101" t="s">
        <v>28</v>
      </c>
    </row>
    <row r="43" spans="1:13" ht="30" customHeight="1">
      <c r="A43" s="6">
        <v>39</v>
      </c>
      <c r="B43" s="6">
        <v>4</v>
      </c>
      <c r="C43" s="9" t="s">
        <v>80</v>
      </c>
      <c r="D43" s="15" t="s">
        <v>9</v>
      </c>
      <c r="E43" s="99" t="s">
        <v>27</v>
      </c>
      <c r="F43" s="100">
        <v>3</v>
      </c>
      <c r="G43" s="7">
        <v>2</v>
      </c>
      <c r="H43" s="16" t="s">
        <v>195</v>
      </c>
      <c r="I43" s="7">
        <v>43</v>
      </c>
      <c r="J43" s="7">
        <v>44</v>
      </c>
      <c r="K43" s="72" t="str">
        <f>VLOOKUP(I43,Tuan!$A$2:$D$105,2,0)</f>
        <v>22/05/2017</v>
      </c>
      <c r="L43" s="72" t="str">
        <f>VLOOKUP(J43,Tuan!$A$2:$D$105,3,0)</f>
        <v>04/06/2017</v>
      </c>
      <c r="M43" s="101" t="s">
        <v>28</v>
      </c>
    </row>
    <row r="44" spans="1:13" ht="30" customHeight="1">
      <c r="A44" s="6">
        <v>40</v>
      </c>
      <c r="B44" s="6">
        <v>4</v>
      </c>
      <c r="C44" s="9" t="s">
        <v>80</v>
      </c>
      <c r="D44" s="15" t="s">
        <v>9</v>
      </c>
      <c r="E44" s="99" t="s">
        <v>29</v>
      </c>
      <c r="F44" s="100">
        <v>1</v>
      </c>
      <c r="G44" s="7">
        <v>2</v>
      </c>
      <c r="H44" s="16" t="s">
        <v>195</v>
      </c>
      <c r="I44" s="7">
        <v>43</v>
      </c>
      <c r="J44" s="7">
        <v>44</v>
      </c>
      <c r="K44" s="72" t="str">
        <f>VLOOKUP(I44,Tuan!$A$2:$D$105,2,0)</f>
        <v>22/05/2017</v>
      </c>
      <c r="L44" s="72" t="str">
        <f>VLOOKUP(J44,Tuan!$A$2:$D$105,3,0)</f>
        <v>04/06/2017</v>
      </c>
      <c r="M44" s="101" t="s">
        <v>28</v>
      </c>
    </row>
    <row r="45" spans="1:13" ht="30" customHeight="1">
      <c r="A45" s="6">
        <v>41</v>
      </c>
      <c r="B45" s="6">
        <v>4</v>
      </c>
      <c r="C45" s="68" t="s">
        <v>339</v>
      </c>
      <c r="D45" s="15" t="s">
        <v>9</v>
      </c>
      <c r="E45" s="99" t="s">
        <v>27</v>
      </c>
      <c r="F45" s="100">
        <v>3</v>
      </c>
      <c r="G45" s="7">
        <v>2</v>
      </c>
      <c r="H45" s="16" t="s">
        <v>195</v>
      </c>
      <c r="I45" s="7">
        <v>41</v>
      </c>
      <c r="J45" s="7">
        <v>42</v>
      </c>
      <c r="K45" s="72" t="str">
        <f>VLOOKUP(I45,Tuan!$A$2:$D$105,2,0)</f>
        <v>08/05/2017</v>
      </c>
      <c r="L45" s="72" t="str">
        <f>VLOOKUP(J45,Tuan!$A$2:$D$105,3,0)</f>
        <v>21/05/2017</v>
      </c>
      <c r="M45" s="101" t="s">
        <v>28</v>
      </c>
    </row>
    <row r="46" spans="1:13" ht="30" customHeight="1">
      <c r="A46" s="6">
        <v>42</v>
      </c>
      <c r="B46" s="6">
        <v>4</v>
      </c>
      <c r="C46" s="68" t="s">
        <v>339</v>
      </c>
      <c r="D46" s="15" t="s">
        <v>9</v>
      </c>
      <c r="E46" s="99" t="s">
        <v>29</v>
      </c>
      <c r="F46" s="100">
        <v>1</v>
      </c>
      <c r="G46" s="7">
        <v>2</v>
      </c>
      <c r="H46" s="16" t="s">
        <v>195</v>
      </c>
      <c r="I46" s="7">
        <v>41</v>
      </c>
      <c r="J46" s="7">
        <v>42</v>
      </c>
      <c r="K46" s="72" t="str">
        <f>VLOOKUP(I46,Tuan!$A$2:$D$105,2,0)</f>
        <v>08/05/2017</v>
      </c>
      <c r="L46" s="72" t="str">
        <f>VLOOKUP(J46,Tuan!$A$2:$D$105,3,0)</f>
        <v>21/05/2017</v>
      </c>
      <c r="M46" s="101" t="s">
        <v>28</v>
      </c>
    </row>
    <row r="47" spans="1:13" ht="30" customHeight="1">
      <c r="A47" s="6">
        <v>43</v>
      </c>
      <c r="B47" s="6">
        <v>4</v>
      </c>
      <c r="C47" s="9" t="s">
        <v>83</v>
      </c>
      <c r="D47" s="8" t="s">
        <v>81</v>
      </c>
      <c r="E47" s="96" t="s">
        <v>318</v>
      </c>
      <c r="F47" s="95">
        <v>2</v>
      </c>
      <c r="G47" s="7">
        <v>2</v>
      </c>
      <c r="H47" s="7" t="s">
        <v>19</v>
      </c>
      <c r="I47" s="7">
        <v>145</v>
      </c>
      <c r="J47" s="7">
        <v>145</v>
      </c>
      <c r="K47" s="72" t="str">
        <f>VLOOKUP(I47,Tuan!$A$2:$D$105,2,0)</f>
        <v>09/06/2017</v>
      </c>
      <c r="L47" s="72" t="str">
        <f>VLOOKUP(J47,Tuan!$A$2:$D$105,3,0)</f>
        <v>11/06/2017</v>
      </c>
      <c r="M47" s="92" t="s">
        <v>28</v>
      </c>
    </row>
    <row r="48" spans="1:13" ht="30" customHeight="1">
      <c r="A48" s="6">
        <v>44</v>
      </c>
      <c r="B48" s="6">
        <v>4</v>
      </c>
      <c r="C48" s="9" t="s">
        <v>83</v>
      </c>
      <c r="D48" s="8" t="s">
        <v>81</v>
      </c>
      <c r="E48" s="96" t="s">
        <v>318</v>
      </c>
      <c r="F48" s="95">
        <v>2</v>
      </c>
      <c r="G48" s="7">
        <v>2</v>
      </c>
      <c r="H48" s="7" t="s">
        <v>11</v>
      </c>
      <c r="I48" s="7">
        <v>146</v>
      </c>
      <c r="J48" s="7">
        <v>146</v>
      </c>
      <c r="K48" s="72" t="str">
        <f>VLOOKUP(I48,Tuan!$A$2:$D$105,2,0)</f>
        <v>16/06/2017</v>
      </c>
      <c r="L48" s="72" t="str">
        <f>VLOOKUP(J48,Tuan!$A$2:$D$105,3,0)</f>
        <v>18/06/2017</v>
      </c>
      <c r="M48" s="92" t="s">
        <v>28</v>
      </c>
    </row>
    <row r="49" spans="1:13" ht="30" customHeight="1">
      <c r="A49" s="6">
        <v>45</v>
      </c>
      <c r="B49" s="6">
        <v>4</v>
      </c>
      <c r="C49" s="68" t="s">
        <v>79</v>
      </c>
      <c r="D49" s="15" t="s">
        <v>9</v>
      </c>
      <c r="E49" s="92" t="s">
        <v>24</v>
      </c>
      <c r="F49" s="95">
        <v>4</v>
      </c>
      <c r="G49" s="7">
        <v>1</v>
      </c>
      <c r="H49" s="16" t="s">
        <v>195</v>
      </c>
      <c r="I49" s="7">
        <v>12</v>
      </c>
      <c r="J49" s="7">
        <v>13</v>
      </c>
      <c r="K49" s="72" t="str">
        <f>VLOOKUP(I49,Tuan!$A$2:$D$105,2,0)</f>
        <v>17/10/2016</v>
      </c>
      <c r="L49" s="72" t="str">
        <f>VLOOKUP(J49,Tuan!$A$2:$D$105,3,0)</f>
        <v>30/10/2016</v>
      </c>
      <c r="M49" s="92" t="s">
        <v>25</v>
      </c>
    </row>
    <row r="50" spans="1:13" ht="30" customHeight="1">
      <c r="A50" s="6">
        <v>46</v>
      </c>
      <c r="B50" s="6">
        <v>4</v>
      </c>
      <c r="C50" s="9" t="s">
        <v>80</v>
      </c>
      <c r="D50" s="15" t="s">
        <v>9</v>
      </c>
      <c r="E50" s="92" t="s">
        <v>24</v>
      </c>
      <c r="F50" s="95">
        <v>4</v>
      </c>
      <c r="G50" s="7">
        <v>1</v>
      </c>
      <c r="H50" s="16" t="s">
        <v>195</v>
      </c>
      <c r="I50" s="7">
        <v>10</v>
      </c>
      <c r="J50" s="7">
        <v>11</v>
      </c>
      <c r="K50" s="72" t="str">
        <f>VLOOKUP(I50,Tuan!$A$2:$D$105,2,0)</f>
        <v>03/10/2016</v>
      </c>
      <c r="L50" s="72" t="str">
        <f>VLOOKUP(J50,Tuan!$A$2:$D$105,3,0)</f>
        <v>16/10/2016</v>
      </c>
      <c r="M50" s="92" t="s">
        <v>25</v>
      </c>
    </row>
    <row r="51" spans="1:13" ht="30" customHeight="1">
      <c r="A51" s="6">
        <v>47</v>
      </c>
      <c r="B51" s="6">
        <v>4</v>
      </c>
      <c r="C51" s="68" t="s">
        <v>339</v>
      </c>
      <c r="D51" s="15" t="s">
        <v>9</v>
      </c>
      <c r="E51" s="92" t="s">
        <v>24</v>
      </c>
      <c r="F51" s="95">
        <v>4</v>
      </c>
      <c r="G51" s="7">
        <v>1</v>
      </c>
      <c r="H51" s="16" t="s">
        <v>195</v>
      </c>
      <c r="I51" s="7">
        <v>8</v>
      </c>
      <c r="J51" s="7">
        <v>9</v>
      </c>
      <c r="K51" s="72" t="str">
        <f>VLOOKUP(I51,Tuan!$A$2:$D$105,2,0)</f>
        <v>19/09/2016</v>
      </c>
      <c r="L51" s="72" t="str">
        <f>VLOOKUP(J51,Tuan!$A$2:$D$105,3,0)</f>
        <v>02/10/2016</v>
      </c>
      <c r="M51" s="92" t="s">
        <v>25</v>
      </c>
    </row>
    <row r="52" spans="1:13" ht="30" customHeight="1">
      <c r="A52" s="6">
        <v>48</v>
      </c>
      <c r="B52" s="6">
        <v>4</v>
      </c>
      <c r="C52" s="68" t="s">
        <v>79</v>
      </c>
      <c r="D52" s="15" t="s">
        <v>9</v>
      </c>
      <c r="E52" s="99" t="s">
        <v>38</v>
      </c>
      <c r="F52" s="100">
        <v>3</v>
      </c>
      <c r="G52" s="7">
        <v>1</v>
      </c>
      <c r="H52" s="16" t="s">
        <v>195</v>
      </c>
      <c r="I52" s="7">
        <v>10</v>
      </c>
      <c r="J52" s="7">
        <v>11</v>
      </c>
      <c r="K52" s="72" t="str">
        <f>VLOOKUP(I52,Tuan!$A$2:$D$105,2,0)</f>
        <v>03/10/2016</v>
      </c>
      <c r="L52" s="72" t="str">
        <f>VLOOKUP(J52,Tuan!$A$2:$D$105,3,0)</f>
        <v>16/10/2016</v>
      </c>
      <c r="M52" s="101" t="s">
        <v>39</v>
      </c>
    </row>
    <row r="53" spans="1:13" ht="30" customHeight="1">
      <c r="A53" s="6">
        <v>49</v>
      </c>
      <c r="B53" s="6">
        <v>4</v>
      </c>
      <c r="C53" s="9" t="s">
        <v>80</v>
      </c>
      <c r="D53" s="15" t="s">
        <v>9</v>
      </c>
      <c r="E53" s="99" t="s">
        <v>38</v>
      </c>
      <c r="F53" s="100">
        <v>3</v>
      </c>
      <c r="G53" s="7">
        <v>1</v>
      </c>
      <c r="H53" s="16" t="s">
        <v>195</v>
      </c>
      <c r="I53" s="7">
        <v>8</v>
      </c>
      <c r="J53" s="7">
        <v>9</v>
      </c>
      <c r="K53" s="72" t="str">
        <f>VLOOKUP(I53,Tuan!$A$2:$D$105,2,0)</f>
        <v>19/09/2016</v>
      </c>
      <c r="L53" s="72" t="str">
        <f>VLOOKUP(J53,Tuan!$A$2:$D$105,3,0)</f>
        <v>02/10/2016</v>
      </c>
      <c r="M53" s="101" t="s">
        <v>39</v>
      </c>
    </row>
    <row r="54" spans="1:13" ht="30" customHeight="1">
      <c r="A54" s="6">
        <v>50</v>
      </c>
      <c r="B54" s="6">
        <v>4</v>
      </c>
      <c r="C54" s="68" t="s">
        <v>339</v>
      </c>
      <c r="D54" s="15" t="s">
        <v>9</v>
      </c>
      <c r="E54" s="99" t="s">
        <v>38</v>
      </c>
      <c r="F54" s="100">
        <v>3</v>
      </c>
      <c r="G54" s="7">
        <v>1</v>
      </c>
      <c r="H54" s="16" t="s">
        <v>195</v>
      </c>
      <c r="I54" s="7">
        <v>6</v>
      </c>
      <c r="J54" s="7">
        <v>7</v>
      </c>
      <c r="K54" s="72" t="str">
        <f>VLOOKUP(I54,Tuan!$A$2:$D$105,2,0)</f>
        <v>05/09/2016</v>
      </c>
      <c r="L54" s="72" t="str">
        <f>VLOOKUP(J54,Tuan!$A$2:$D$105,3,0)</f>
        <v>18/09/2016</v>
      </c>
      <c r="M54" s="101" t="s">
        <v>39</v>
      </c>
    </row>
    <row r="55" spans="1:13" ht="30" customHeight="1">
      <c r="A55" s="6">
        <v>51</v>
      </c>
      <c r="B55" s="6">
        <v>4</v>
      </c>
      <c r="C55" s="9" t="s">
        <v>83</v>
      </c>
      <c r="D55" s="8" t="s">
        <v>81</v>
      </c>
      <c r="E55" s="102" t="s">
        <v>38</v>
      </c>
      <c r="F55" s="103">
        <v>2</v>
      </c>
      <c r="G55" s="7">
        <v>1</v>
      </c>
      <c r="H55" s="7" t="s">
        <v>19</v>
      </c>
      <c r="I55" s="7">
        <v>104</v>
      </c>
      <c r="J55" s="7">
        <v>104</v>
      </c>
      <c r="K55" s="72" t="str">
        <f>VLOOKUP(I55,Tuan!$A$2:$D$105,2,0)</f>
        <v>26/08/2016</v>
      </c>
      <c r="L55" s="72" t="str">
        <f>VLOOKUP(J55,Tuan!$A$2:$D$105,3,0)</f>
        <v>28/08/2016</v>
      </c>
      <c r="M55" s="96" t="s">
        <v>39</v>
      </c>
    </row>
    <row r="56" spans="1:13" ht="30" customHeight="1">
      <c r="A56" s="6">
        <v>52</v>
      </c>
      <c r="B56" s="6">
        <v>4</v>
      </c>
      <c r="C56" s="9" t="s">
        <v>83</v>
      </c>
      <c r="D56" s="8" t="s">
        <v>81</v>
      </c>
      <c r="E56" s="96" t="s">
        <v>312</v>
      </c>
      <c r="F56" s="95">
        <v>1</v>
      </c>
      <c r="G56" s="7">
        <v>1</v>
      </c>
      <c r="H56" s="7" t="s">
        <v>19</v>
      </c>
      <c r="I56" s="7">
        <v>106</v>
      </c>
      <c r="J56" s="7">
        <v>106</v>
      </c>
      <c r="K56" s="72" t="str">
        <f>VLOOKUP(I56,Tuan!$A$2:$D$105,2,0)</f>
        <v>09/09/2016</v>
      </c>
      <c r="L56" s="72" t="str">
        <f>VLOOKUP(J56,Tuan!$A$2:$D$105,3,0)</f>
        <v>11/09/2016</v>
      </c>
      <c r="M56" s="96" t="s">
        <v>39</v>
      </c>
    </row>
    <row r="57" spans="1:13" ht="30" customHeight="1">
      <c r="A57" s="6">
        <v>53</v>
      </c>
      <c r="B57" s="6">
        <v>4</v>
      </c>
      <c r="C57" s="9" t="s">
        <v>83</v>
      </c>
      <c r="D57" s="8" t="s">
        <v>81</v>
      </c>
      <c r="E57" s="102" t="s">
        <v>38</v>
      </c>
      <c r="F57" s="103">
        <v>2</v>
      </c>
      <c r="G57" s="7">
        <v>1</v>
      </c>
      <c r="H57" s="7" t="s">
        <v>11</v>
      </c>
      <c r="I57" s="7">
        <v>107</v>
      </c>
      <c r="J57" s="7">
        <v>107</v>
      </c>
      <c r="K57" s="72" t="str">
        <f>VLOOKUP(I57,Tuan!$A$2:$D$105,2,0)</f>
        <v>16/09/2016</v>
      </c>
      <c r="L57" s="72" t="str">
        <f>VLOOKUP(J57,Tuan!$A$2:$D$105,3,0)</f>
        <v>18/09/2016</v>
      </c>
      <c r="M57" s="96" t="s">
        <v>39</v>
      </c>
    </row>
    <row r="58" spans="1:13" ht="30" customHeight="1">
      <c r="A58" s="6">
        <v>54</v>
      </c>
      <c r="B58" s="6">
        <v>4</v>
      </c>
      <c r="C58" s="9" t="s">
        <v>83</v>
      </c>
      <c r="D58" s="8" t="s">
        <v>81</v>
      </c>
      <c r="E58" s="96" t="s">
        <v>312</v>
      </c>
      <c r="F58" s="95">
        <v>1</v>
      </c>
      <c r="G58" s="7">
        <v>1</v>
      </c>
      <c r="H58" s="7" t="s">
        <v>11</v>
      </c>
      <c r="I58" s="7">
        <v>107</v>
      </c>
      <c r="J58" s="7">
        <v>107</v>
      </c>
      <c r="K58" s="72" t="str">
        <f>VLOOKUP(I58,Tuan!$A$2:$D$105,2,0)</f>
        <v>16/09/2016</v>
      </c>
      <c r="L58" s="72" t="str">
        <f>VLOOKUP(J58,Tuan!$A$2:$D$105,3,0)</f>
        <v>18/09/2016</v>
      </c>
      <c r="M58" s="96" t="s">
        <v>39</v>
      </c>
    </row>
    <row r="59" spans="1:13" ht="30" customHeight="1">
      <c r="A59" s="6">
        <v>55</v>
      </c>
      <c r="B59" s="6">
        <v>3</v>
      </c>
      <c r="C59" s="68" t="s">
        <v>84</v>
      </c>
      <c r="D59" s="8" t="s">
        <v>9</v>
      </c>
      <c r="E59" s="99" t="s">
        <v>49</v>
      </c>
      <c r="F59" s="100">
        <v>3</v>
      </c>
      <c r="G59" s="7">
        <v>1</v>
      </c>
      <c r="H59" s="16" t="s">
        <v>195</v>
      </c>
      <c r="I59" s="7">
        <v>7</v>
      </c>
      <c r="J59" s="7">
        <v>15</v>
      </c>
      <c r="K59" s="72" t="str">
        <f>VLOOKUP(I59,Tuan!$A$2:$D$105,2,0)</f>
        <v>12/09/2016</v>
      </c>
      <c r="L59" s="72" t="str">
        <f>VLOOKUP(J59,Tuan!$A$2:$D$105,3,0)</f>
        <v>13/11/2016</v>
      </c>
      <c r="M59" s="101" t="s">
        <v>39</v>
      </c>
    </row>
    <row r="60" spans="1:13" ht="30" customHeight="1">
      <c r="A60" s="6">
        <v>56</v>
      </c>
      <c r="B60" s="6">
        <v>3</v>
      </c>
      <c r="C60" s="68" t="s">
        <v>84</v>
      </c>
      <c r="D60" s="8" t="s">
        <v>9</v>
      </c>
      <c r="E60" s="99" t="s">
        <v>55</v>
      </c>
      <c r="F60" s="100">
        <v>3</v>
      </c>
      <c r="G60" s="7">
        <v>2</v>
      </c>
      <c r="H60" s="16" t="s">
        <v>195</v>
      </c>
      <c r="I60" s="7">
        <v>33</v>
      </c>
      <c r="J60" s="7">
        <v>42</v>
      </c>
      <c r="K60" s="72" t="str">
        <f>VLOOKUP(I60,Tuan!$A$2:$D$105,2,0)</f>
        <v>13/03/2017</v>
      </c>
      <c r="L60" s="72" t="str">
        <f>VLOOKUP(J60,Tuan!$A$2:$D$105,3,0)</f>
        <v>21/05/2017</v>
      </c>
      <c r="M60" s="101" t="s">
        <v>39</v>
      </c>
    </row>
    <row r="61" spans="1:13" ht="30" customHeight="1">
      <c r="A61" s="6">
        <v>57</v>
      </c>
      <c r="B61" s="6">
        <v>3</v>
      </c>
      <c r="C61" s="9" t="s">
        <v>118</v>
      </c>
      <c r="D61" s="8" t="s">
        <v>9</v>
      </c>
      <c r="E61" s="99" t="s">
        <v>49</v>
      </c>
      <c r="F61" s="100">
        <v>3</v>
      </c>
      <c r="G61" s="7">
        <v>1</v>
      </c>
      <c r="H61" s="16" t="s">
        <v>195</v>
      </c>
      <c r="I61" s="7">
        <v>11</v>
      </c>
      <c r="J61" s="7">
        <v>12</v>
      </c>
      <c r="K61" s="72" t="str">
        <f>VLOOKUP(I61,Tuan!$A$2:$D$105,2,0)</f>
        <v>10/10/2016</v>
      </c>
      <c r="L61" s="72" t="str">
        <f>VLOOKUP(J61,Tuan!$A$2:$D$105,3,0)</f>
        <v>23/10/2016</v>
      </c>
      <c r="M61" s="101" t="s">
        <v>39</v>
      </c>
    </row>
    <row r="62" spans="1:13" ht="30" customHeight="1">
      <c r="A62" s="6">
        <v>58</v>
      </c>
      <c r="B62" s="6">
        <v>3</v>
      </c>
      <c r="C62" s="9" t="s">
        <v>118</v>
      </c>
      <c r="D62" s="8" t="s">
        <v>9</v>
      </c>
      <c r="E62" s="99" t="s">
        <v>55</v>
      </c>
      <c r="F62" s="100">
        <v>3</v>
      </c>
      <c r="G62" s="7">
        <v>2</v>
      </c>
      <c r="H62" s="16" t="s">
        <v>195</v>
      </c>
      <c r="I62" s="7">
        <v>39</v>
      </c>
      <c r="J62" s="7">
        <v>40</v>
      </c>
      <c r="K62" s="72" t="str">
        <f>VLOOKUP(I62,Tuan!$A$2:$D$105,2,0)</f>
        <v>24/04/2017</v>
      </c>
      <c r="L62" s="72" t="str">
        <f>VLOOKUP(J62,Tuan!$A$2:$D$105,3,0)</f>
        <v>07/05/2017</v>
      </c>
      <c r="M62" s="101" t="s">
        <v>39</v>
      </c>
    </row>
    <row r="63" spans="1:13" ht="30" customHeight="1">
      <c r="A63" s="6">
        <v>59</v>
      </c>
      <c r="B63" s="6">
        <v>3</v>
      </c>
      <c r="C63" s="68" t="s">
        <v>144</v>
      </c>
      <c r="D63" s="8" t="s">
        <v>9</v>
      </c>
      <c r="E63" s="99" t="s">
        <v>49</v>
      </c>
      <c r="F63" s="100">
        <v>3</v>
      </c>
      <c r="G63" s="7">
        <v>1</v>
      </c>
      <c r="H63" s="16" t="s">
        <v>195</v>
      </c>
      <c r="I63" s="7">
        <v>9</v>
      </c>
      <c r="J63" s="7">
        <v>10</v>
      </c>
      <c r="K63" s="72" t="str">
        <f>VLOOKUP(I63,Tuan!$A$2:$D$105,2,0)</f>
        <v>26/09/2016</v>
      </c>
      <c r="L63" s="72" t="str">
        <f>VLOOKUP(J63,Tuan!$A$2:$D$105,3,0)</f>
        <v>09/10/2016</v>
      </c>
      <c r="M63" s="101" t="s">
        <v>39</v>
      </c>
    </row>
    <row r="64" spans="1:13" ht="30" customHeight="1">
      <c r="A64" s="6">
        <v>60</v>
      </c>
      <c r="B64" s="6">
        <v>3</v>
      </c>
      <c r="C64" s="68" t="s">
        <v>144</v>
      </c>
      <c r="D64" s="8" t="s">
        <v>9</v>
      </c>
      <c r="E64" s="99" t="s">
        <v>55</v>
      </c>
      <c r="F64" s="100">
        <v>3</v>
      </c>
      <c r="G64" s="7">
        <v>2</v>
      </c>
      <c r="H64" s="16" t="s">
        <v>195</v>
      </c>
      <c r="I64" s="7">
        <v>43</v>
      </c>
      <c r="J64" s="7">
        <v>44</v>
      </c>
      <c r="K64" s="72" t="str">
        <f>VLOOKUP(I64,Tuan!$A$2:$D$105,2,0)</f>
        <v>22/05/2017</v>
      </c>
      <c r="L64" s="72" t="str">
        <f>VLOOKUP(J64,Tuan!$A$2:$D$105,3,0)</f>
        <v>04/06/2017</v>
      </c>
      <c r="M64" s="101" t="s">
        <v>39</v>
      </c>
    </row>
    <row r="65" spans="1:13" ht="30" customHeight="1">
      <c r="A65" s="6">
        <v>61</v>
      </c>
      <c r="B65" s="6">
        <v>3</v>
      </c>
      <c r="C65" s="68" t="s">
        <v>85</v>
      </c>
      <c r="D65" s="8" t="s">
        <v>9</v>
      </c>
      <c r="E65" s="99" t="s">
        <v>49</v>
      </c>
      <c r="F65" s="100">
        <v>3</v>
      </c>
      <c r="G65" s="7">
        <v>1</v>
      </c>
      <c r="H65" s="16" t="s">
        <v>195</v>
      </c>
      <c r="I65" s="7">
        <v>13</v>
      </c>
      <c r="J65" s="7">
        <v>14</v>
      </c>
      <c r="K65" s="72" t="str">
        <f>VLOOKUP(I65,Tuan!$A$2:$D$105,2,0)</f>
        <v>24/10/2016</v>
      </c>
      <c r="L65" s="72" t="str">
        <f>VLOOKUP(J65,Tuan!$A$2:$D$105,3,0)</f>
        <v>06/11/2016</v>
      </c>
      <c r="M65" s="101" t="s">
        <v>39</v>
      </c>
    </row>
    <row r="66" spans="1:13" ht="30" customHeight="1">
      <c r="A66" s="6">
        <v>62</v>
      </c>
      <c r="B66" s="6">
        <v>3</v>
      </c>
      <c r="C66" s="68" t="s">
        <v>85</v>
      </c>
      <c r="D66" s="8" t="s">
        <v>9</v>
      </c>
      <c r="E66" s="99" t="s">
        <v>55</v>
      </c>
      <c r="F66" s="100">
        <v>3</v>
      </c>
      <c r="G66" s="7">
        <v>2</v>
      </c>
      <c r="H66" s="16" t="s">
        <v>195</v>
      </c>
      <c r="I66" s="7">
        <v>41</v>
      </c>
      <c r="J66" s="7">
        <v>42</v>
      </c>
      <c r="K66" s="72" t="str">
        <f>VLOOKUP(I66,Tuan!$A$2:$D$105,2,0)</f>
        <v>08/05/2017</v>
      </c>
      <c r="L66" s="72" t="str">
        <f>VLOOKUP(J66,Tuan!$A$2:$D$105,3,0)</f>
        <v>21/05/2017</v>
      </c>
      <c r="M66" s="101" t="s">
        <v>39</v>
      </c>
    </row>
    <row r="67" spans="1:13" ht="30" customHeight="1">
      <c r="A67" s="6">
        <v>63</v>
      </c>
      <c r="B67" s="6">
        <v>3</v>
      </c>
      <c r="C67" s="68" t="s">
        <v>145</v>
      </c>
      <c r="D67" s="8" t="s">
        <v>9</v>
      </c>
      <c r="E67" s="99" t="s">
        <v>49</v>
      </c>
      <c r="F67" s="100">
        <v>3</v>
      </c>
      <c r="G67" s="7">
        <v>1</v>
      </c>
      <c r="H67" s="7" t="s">
        <v>19</v>
      </c>
      <c r="I67" s="7">
        <v>116</v>
      </c>
      <c r="J67" s="7">
        <v>116</v>
      </c>
      <c r="K67" s="72" t="str">
        <f>VLOOKUP(I67,Tuan!$A$2:$D$105,2,0)</f>
        <v>18/11/2016</v>
      </c>
      <c r="L67" s="72" t="str">
        <f>VLOOKUP(J67,Tuan!$A$2:$D$105,3,0)</f>
        <v>20/11/2016</v>
      </c>
      <c r="M67" s="101" t="s">
        <v>39</v>
      </c>
    </row>
    <row r="68" spans="1:13" ht="30" customHeight="1">
      <c r="A68" s="6">
        <v>64</v>
      </c>
      <c r="B68" s="6">
        <v>3</v>
      </c>
      <c r="C68" s="68" t="s">
        <v>145</v>
      </c>
      <c r="D68" s="8" t="s">
        <v>9</v>
      </c>
      <c r="E68" s="99" t="s">
        <v>49</v>
      </c>
      <c r="F68" s="100">
        <v>3</v>
      </c>
      <c r="G68" s="7">
        <v>1</v>
      </c>
      <c r="H68" s="7" t="s">
        <v>19</v>
      </c>
      <c r="I68" s="7">
        <v>117</v>
      </c>
      <c r="J68" s="7">
        <v>117</v>
      </c>
      <c r="K68" s="72" t="str">
        <f>VLOOKUP(I68,Tuan!$A$2:$D$105,2,0)</f>
        <v>25/11/2016</v>
      </c>
      <c r="L68" s="72" t="str">
        <f>VLOOKUP(J68,Tuan!$A$2:$D$105,3,0)</f>
        <v>27/11/2016</v>
      </c>
      <c r="M68" s="101" t="s">
        <v>39</v>
      </c>
    </row>
    <row r="69" spans="1:13" ht="30" customHeight="1">
      <c r="A69" s="6">
        <v>65</v>
      </c>
      <c r="B69" s="6">
        <v>3</v>
      </c>
      <c r="C69" s="68" t="s">
        <v>145</v>
      </c>
      <c r="D69" s="8" t="s">
        <v>9</v>
      </c>
      <c r="E69" s="99" t="s">
        <v>49</v>
      </c>
      <c r="F69" s="100">
        <v>3</v>
      </c>
      <c r="G69" s="7">
        <v>1</v>
      </c>
      <c r="H69" s="7" t="s">
        <v>11</v>
      </c>
      <c r="I69" s="7">
        <v>118</v>
      </c>
      <c r="J69" s="7">
        <v>118</v>
      </c>
      <c r="K69" s="72" t="str">
        <f>VLOOKUP(I69,Tuan!$A$2:$D$105,2,0)</f>
        <v>02/12/2016</v>
      </c>
      <c r="L69" s="72" t="str">
        <f>VLOOKUP(J69,Tuan!$A$2:$D$105,3,0)</f>
        <v>04/12/2016</v>
      </c>
      <c r="M69" s="101" t="s">
        <v>39</v>
      </c>
    </row>
    <row r="70" spans="1:13" ht="30" customHeight="1">
      <c r="A70" s="6">
        <v>66</v>
      </c>
      <c r="B70" s="6">
        <v>3</v>
      </c>
      <c r="C70" s="68" t="s">
        <v>145</v>
      </c>
      <c r="D70" s="8" t="s">
        <v>9</v>
      </c>
      <c r="E70" s="99" t="s">
        <v>55</v>
      </c>
      <c r="F70" s="100">
        <v>3</v>
      </c>
      <c r="G70" s="7">
        <v>2</v>
      </c>
      <c r="H70" s="7" t="s">
        <v>19</v>
      </c>
      <c r="I70" s="7">
        <v>141</v>
      </c>
      <c r="J70" s="7">
        <v>141</v>
      </c>
      <c r="K70" s="72" t="str">
        <f>VLOOKUP(I70,Tuan!$A$2:$D$105,2,0)</f>
        <v>12/05/2017</v>
      </c>
      <c r="L70" s="72" t="str">
        <f>VLOOKUP(J70,Tuan!$A$2:$D$105,3,0)</f>
        <v>14/05/2017</v>
      </c>
      <c r="M70" s="101" t="s">
        <v>39</v>
      </c>
    </row>
    <row r="71" spans="1:13" ht="30" customHeight="1">
      <c r="A71" s="6">
        <v>67</v>
      </c>
      <c r="B71" s="6">
        <v>3</v>
      </c>
      <c r="C71" s="68" t="s">
        <v>145</v>
      </c>
      <c r="D71" s="8" t="s">
        <v>9</v>
      </c>
      <c r="E71" s="99" t="s">
        <v>55</v>
      </c>
      <c r="F71" s="100">
        <v>3</v>
      </c>
      <c r="G71" s="7">
        <v>2</v>
      </c>
      <c r="H71" s="7" t="s">
        <v>19</v>
      </c>
      <c r="I71" s="7">
        <v>142</v>
      </c>
      <c r="J71" s="7">
        <v>142</v>
      </c>
      <c r="K71" s="72" t="str">
        <f>VLOOKUP(I71,Tuan!$A$2:$D$105,2,0)</f>
        <v>19/05/2017</v>
      </c>
      <c r="L71" s="72" t="str">
        <f>VLOOKUP(J71,Tuan!$A$2:$D$105,3,0)</f>
        <v>21/05/2017</v>
      </c>
      <c r="M71" s="101" t="s">
        <v>39</v>
      </c>
    </row>
    <row r="72" spans="1:13" ht="30" customHeight="1">
      <c r="A72" s="6">
        <v>68</v>
      </c>
      <c r="B72" s="6">
        <v>3</v>
      </c>
      <c r="C72" s="68" t="s">
        <v>145</v>
      </c>
      <c r="D72" s="8" t="s">
        <v>9</v>
      </c>
      <c r="E72" s="99" t="s">
        <v>55</v>
      </c>
      <c r="F72" s="100">
        <v>3</v>
      </c>
      <c r="G72" s="7">
        <v>2</v>
      </c>
      <c r="H72" s="7" t="s">
        <v>11</v>
      </c>
      <c r="I72" s="7">
        <v>143</v>
      </c>
      <c r="J72" s="7">
        <v>143</v>
      </c>
      <c r="K72" s="72" t="str">
        <f>VLOOKUP(I72,Tuan!$A$2:$D$105,2,0)</f>
        <v>26/05/2017</v>
      </c>
      <c r="L72" s="72" t="str">
        <f>VLOOKUP(J72,Tuan!$A$2:$D$105,3,0)</f>
        <v>28/05/2017</v>
      </c>
      <c r="M72" s="101" t="s">
        <v>39</v>
      </c>
    </row>
    <row r="73" spans="1:13" ht="30" customHeight="1">
      <c r="A73" s="6">
        <v>69</v>
      </c>
      <c r="B73" s="6">
        <v>4</v>
      </c>
      <c r="C73" s="68" t="s">
        <v>79</v>
      </c>
      <c r="D73" s="15" t="s">
        <v>9</v>
      </c>
      <c r="E73" s="92" t="s">
        <v>82</v>
      </c>
      <c r="F73" s="95">
        <v>3</v>
      </c>
      <c r="G73" s="7">
        <v>2</v>
      </c>
      <c r="H73" s="16" t="s">
        <v>195</v>
      </c>
      <c r="I73" s="7">
        <v>40</v>
      </c>
      <c r="J73" s="7">
        <v>41</v>
      </c>
      <c r="K73" s="72" t="str">
        <f>VLOOKUP(I73,Tuan!$A$2:$D$105,2,0)</f>
        <v>01/05/2017</v>
      </c>
      <c r="L73" s="72" t="str">
        <f>VLOOKUP(J73,Tuan!$A$2:$D$105,3,0)</f>
        <v>14/05/2017</v>
      </c>
      <c r="M73" s="92" t="s">
        <v>73</v>
      </c>
    </row>
    <row r="74" spans="1:13" ht="30" customHeight="1">
      <c r="A74" s="6">
        <v>70</v>
      </c>
      <c r="B74" s="6">
        <v>4</v>
      </c>
      <c r="C74" s="9" t="s">
        <v>80</v>
      </c>
      <c r="D74" s="15" t="s">
        <v>9</v>
      </c>
      <c r="E74" s="92" t="s">
        <v>82</v>
      </c>
      <c r="F74" s="95">
        <v>3</v>
      </c>
      <c r="G74" s="7">
        <v>2</v>
      </c>
      <c r="H74" s="16" t="s">
        <v>195</v>
      </c>
      <c r="I74" s="7">
        <v>35</v>
      </c>
      <c r="J74" s="7">
        <v>36</v>
      </c>
      <c r="K74" s="72" t="str">
        <f>VLOOKUP(I74,Tuan!$A$2:$D$105,2,0)</f>
        <v>27/03/2017</v>
      </c>
      <c r="L74" s="72" t="str">
        <f>VLOOKUP(J74,Tuan!$A$2:$D$105,3,0)</f>
        <v>09/04/2017</v>
      </c>
      <c r="M74" s="92" t="s">
        <v>73</v>
      </c>
    </row>
    <row r="75" spans="1:13" ht="30" customHeight="1">
      <c r="A75" s="6">
        <v>71</v>
      </c>
      <c r="B75" s="6">
        <v>4</v>
      </c>
      <c r="C75" s="68" t="s">
        <v>339</v>
      </c>
      <c r="D75" s="15" t="s">
        <v>9</v>
      </c>
      <c r="E75" s="92" t="s">
        <v>82</v>
      </c>
      <c r="F75" s="95">
        <v>3</v>
      </c>
      <c r="G75" s="7">
        <v>2</v>
      </c>
      <c r="H75" s="16" t="s">
        <v>195</v>
      </c>
      <c r="I75" s="7">
        <v>33</v>
      </c>
      <c r="J75" s="7">
        <v>34</v>
      </c>
      <c r="K75" s="72" t="str">
        <f>VLOOKUP(I75,Tuan!$A$2:$D$105,2,0)</f>
        <v>13/03/2017</v>
      </c>
      <c r="L75" s="72" t="str">
        <f>VLOOKUP(J75,Tuan!$A$2:$D$105,3,0)</f>
        <v>26/03/2017</v>
      </c>
      <c r="M75" s="92" t="s">
        <v>73</v>
      </c>
    </row>
    <row r="76" spans="1:13" ht="30" customHeight="1">
      <c r="A76" s="6">
        <v>72</v>
      </c>
      <c r="B76" s="6">
        <v>2</v>
      </c>
      <c r="C76" s="68" t="s">
        <v>201</v>
      </c>
      <c r="D76" s="8" t="s">
        <v>9</v>
      </c>
      <c r="E76" s="99" t="s">
        <v>69</v>
      </c>
      <c r="F76" s="100">
        <v>3</v>
      </c>
      <c r="G76" s="7">
        <v>1</v>
      </c>
      <c r="H76" s="16" t="s">
        <v>19</v>
      </c>
      <c r="I76" s="7">
        <v>120</v>
      </c>
      <c r="J76" s="7">
        <v>120</v>
      </c>
      <c r="K76" s="72" t="str">
        <f>VLOOKUP(I76,Tuan!$A$2:$D$105,2,0)</f>
        <v>16/12/2016</v>
      </c>
      <c r="L76" s="72" t="str">
        <f>VLOOKUP(J76,Tuan!$A$2:$D$105,3,0)</f>
        <v>18/12/2016</v>
      </c>
      <c r="M76" s="92" t="s">
        <v>73</v>
      </c>
    </row>
    <row r="77" spans="1:13" ht="30" customHeight="1">
      <c r="A77" s="6">
        <v>73</v>
      </c>
      <c r="B77" s="6">
        <v>2</v>
      </c>
      <c r="C77" s="68" t="s">
        <v>201</v>
      </c>
      <c r="D77" s="8" t="s">
        <v>9</v>
      </c>
      <c r="E77" s="99" t="s">
        <v>69</v>
      </c>
      <c r="F77" s="100">
        <v>3</v>
      </c>
      <c r="G77" s="7">
        <v>1</v>
      </c>
      <c r="H77" s="16" t="s">
        <v>19</v>
      </c>
      <c r="I77" s="7">
        <v>121</v>
      </c>
      <c r="J77" s="7">
        <v>121</v>
      </c>
      <c r="K77" s="72" t="str">
        <f>VLOOKUP(I77,Tuan!$A$2:$D$105,2,0)</f>
        <v>23/12/2016</v>
      </c>
      <c r="L77" s="72" t="str">
        <f>VLOOKUP(J77,Tuan!$A$2:$D$105,3,0)</f>
        <v>25/12/2016</v>
      </c>
      <c r="M77" s="92" t="s">
        <v>73</v>
      </c>
    </row>
    <row r="78" spans="1:13" ht="30" customHeight="1">
      <c r="A78" s="6">
        <v>74</v>
      </c>
      <c r="B78" s="6">
        <v>2</v>
      </c>
      <c r="C78" s="68" t="s">
        <v>201</v>
      </c>
      <c r="D78" s="8" t="s">
        <v>9</v>
      </c>
      <c r="E78" s="99" t="s">
        <v>69</v>
      </c>
      <c r="F78" s="100">
        <v>3</v>
      </c>
      <c r="G78" s="7">
        <v>1</v>
      </c>
      <c r="H78" s="16" t="s">
        <v>11</v>
      </c>
      <c r="I78" s="7">
        <v>122</v>
      </c>
      <c r="J78" s="7">
        <v>122</v>
      </c>
      <c r="K78" s="72" t="str">
        <f>VLOOKUP(I78,Tuan!$A$2:$D$105,2,0)</f>
        <v>30/12/2016</v>
      </c>
      <c r="L78" s="72" t="str">
        <f>VLOOKUP(J78,Tuan!$A$2:$D$105,3,0)</f>
        <v>01/01/2017</v>
      </c>
      <c r="M78" s="92" t="s">
        <v>73</v>
      </c>
    </row>
    <row r="79" spans="1:13" ht="30" customHeight="1">
      <c r="A79" s="6">
        <v>75</v>
      </c>
      <c r="B79" s="6">
        <v>2</v>
      </c>
      <c r="C79" s="68" t="s">
        <v>202</v>
      </c>
      <c r="D79" s="8" t="s">
        <v>9</v>
      </c>
      <c r="E79" s="99" t="s">
        <v>69</v>
      </c>
      <c r="F79" s="15">
        <v>3</v>
      </c>
      <c r="G79" s="7">
        <v>1</v>
      </c>
      <c r="H79" s="16" t="s">
        <v>19</v>
      </c>
      <c r="I79" s="7">
        <v>117</v>
      </c>
      <c r="J79" s="7">
        <v>117</v>
      </c>
      <c r="K79" s="72" t="str">
        <f>VLOOKUP(I79,Tuan!$A$2:$D$105,2,0)</f>
        <v>25/11/2016</v>
      </c>
      <c r="L79" s="72" t="str">
        <f>VLOOKUP(J79,Tuan!$A$2:$D$105,3,0)</f>
        <v>27/11/2016</v>
      </c>
      <c r="M79" s="92" t="s">
        <v>73</v>
      </c>
    </row>
    <row r="80" spans="1:13" ht="30" customHeight="1">
      <c r="A80" s="6">
        <v>76</v>
      </c>
      <c r="B80" s="6">
        <v>2</v>
      </c>
      <c r="C80" s="68" t="s">
        <v>202</v>
      </c>
      <c r="D80" s="8" t="s">
        <v>9</v>
      </c>
      <c r="E80" s="99" t="s">
        <v>69</v>
      </c>
      <c r="F80" s="15">
        <v>3</v>
      </c>
      <c r="G80" s="7">
        <v>1</v>
      </c>
      <c r="H80" s="16" t="s">
        <v>19</v>
      </c>
      <c r="I80" s="7">
        <v>118</v>
      </c>
      <c r="J80" s="7">
        <v>118</v>
      </c>
      <c r="K80" s="72" t="str">
        <f>VLOOKUP(I80,Tuan!$A$2:$D$105,2,0)</f>
        <v>02/12/2016</v>
      </c>
      <c r="L80" s="72" t="str">
        <f>VLOOKUP(J80,Tuan!$A$2:$D$105,3,0)</f>
        <v>04/12/2016</v>
      </c>
      <c r="M80" s="92" t="s">
        <v>73</v>
      </c>
    </row>
    <row r="81" spans="1:13" ht="30" customHeight="1">
      <c r="A81" s="6">
        <v>77</v>
      </c>
      <c r="B81" s="6">
        <v>2</v>
      </c>
      <c r="C81" s="68" t="s">
        <v>202</v>
      </c>
      <c r="D81" s="8" t="s">
        <v>9</v>
      </c>
      <c r="E81" s="99" t="s">
        <v>69</v>
      </c>
      <c r="F81" s="15">
        <v>3</v>
      </c>
      <c r="G81" s="7">
        <v>1</v>
      </c>
      <c r="H81" s="16" t="s">
        <v>11</v>
      </c>
      <c r="I81" s="7">
        <v>119</v>
      </c>
      <c r="J81" s="7">
        <v>119</v>
      </c>
      <c r="K81" s="72" t="str">
        <f>VLOOKUP(I81,Tuan!$A$2:$D$105,2,0)</f>
        <v>09/12/2016</v>
      </c>
      <c r="L81" s="72" t="str">
        <f>VLOOKUP(J81,Tuan!$A$2:$D$105,3,0)</f>
        <v>11/12/2016</v>
      </c>
      <c r="M81" s="92" t="s">
        <v>73</v>
      </c>
    </row>
    <row r="82" spans="1:13" ht="30" customHeight="1">
      <c r="A82" s="6">
        <v>78</v>
      </c>
      <c r="B82" s="6">
        <v>2</v>
      </c>
      <c r="C82" s="9" t="s">
        <v>177</v>
      </c>
      <c r="D82" s="8" t="s">
        <v>9</v>
      </c>
      <c r="E82" s="99" t="s">
        <v>337</v>
      </c>
      <c r="F82" s="15">
        <v>3</v>
      </c>
      <c r="G82" s="7">
        <v>1</v>
      </c>
      <c r="H82" s="16" t="s">
        <v>195</v>
      </c>
      <c r="I82" s="7">
        <v>16</v>
      </c>
      <c r="J82" s="7">
        <v>17</v>
      </c>
      <c r="K82" s="72" t="str">
        <f>VLOOKUP(I82,Tuan!$A$2:$D$105,2,0)</f>
        <v>14/11/2016</v>
      </c>
      <c r="L82" s="72" t="str">
        <f>VLOOKUP(J82,Tuan!$A$2:$D$105,3,0)</f>
        <v>27/11/2016</v>
      </c>
      <c r="M82" s="92" t="s">
        <v>73</v>
      </c>
    </row>
    <row r="83" spans="1:13" ht="30" customHeight="1">
      <c r="A83" s="6">
        <v>79</v>
      </c>
      <c r="B83" s="6">
        <v>2</v>
      </c>
      <c r="C83" s="9" t="s">
        <v>176</v>
      </c>
      <c r="D83" s="8" t="s">
        <v>9</v>
      </c>
      <c r="E83" s="99" t="s">
        <v>337</v>
      </c>
      <c r="F83" s="15">
        <v>3</v>
      </c>
      <c r="G83" s="7">
        <v>1</v>
      </c>
      <c r="H83" s="16" t="s">
        <v>195</v>
      </c>
      <c r="I83" s="7">
        <v>13</v>
      </c>
      <c r="J83" s="7">
        <v>14</v>
      </c>
      <c r="K83" s="72" t="str">
        <f>VLOOKUP(I83,Tuan!$A$2:$D$105,2,0)</f>
        <v>24/10/2016</v>
      </c>
      <c r="L83" s="72" t="str">
        <f>VLOOKUP(J83,Tuan!$A$2:$D$105,3,0)</f>
        <v>06/11/2016</v>
      </c>
      <c r="M83" s="92" t="s">
        <v>73</v>
      </c>
    </row>
    <row r="84" spans="1:13" ht="30" customHeight="1">
      <c r="A84" s="6">
        <v>80</v>
      </c>
      <c r="B84" s="6">
        <v>2</v>
      </c>
      <c r="C84" s="9" t="s">
        <v>177</v>
      </c>
      <c r="D84" s="8" t="s">
        <v>9</v>
      </c>
      <c r="E84" s="99" t="s">
        <v>66</v>
      </c>
      <c r="F84" s="15">
        <v>3</v>
      </c>
      <c r="G84" s="7">
        <v>1</v>
      </c>
      <c r="H84" s="16" t="s">
        <v>195</v>
      </c>
      <c r="I84" s="7">
        <v>20</v>
      </c>
      <c r="J84" s="7">
        <v>21</v>
      </c>
      <c r="K84" s="72" t="str">
        <f>VLOOKUP(I84,Tuan!$A$2:$D$105,2,0)</f>
        <v>12/12/2016</v>
      </c>
      <c r="L84" s="72" t="str">
        <f>VLOOKUP(J84,Tuan!$A$2:$D$105,3,0)</f>
        <v>25/12/2016</v>
      </c>
      <c r="M84" s="101" t="s">
        <v>62</v>
      </c>
    </row>
    <row r="85" spans="1:13" ht="30" customHeight="1">
      <c r="A85" s="6">
        <v>81</v>
      </c>
      <c r="B85" s="6">
        <v>2</v>
      </c>
      <c r="C85" s="9" t="s">
        <v>176</v>
      </c>
      <c r="D85" s="8" t="s">
        <v>9</v>
      </c>
      <c r="E85" s="99" t="s">
        <v>66</v>
      </c>
      <c r="F85" s="15">
        <v>3</v>
      </c>
      <c r="G85" s="7">
        <v>1</v>
      </c>
      <c r="H85" s="16" t="s">
        <v>195</v>
      </c>
      <c r="I85" s="7">
        <v>11</v>
      </c>
      <c r="J85" s="7">
        <v>12</v>
      </c>
      <c r="K85" s="72" t="str">
        <f>VLOOKUP(I85,Tuan!$A$2:$D$105,2,0)</f>
        <v>10/10/2016</v>
      </c>
      <c r="L85" s="72" t="str">
        <f>VLOOKUP(J85,Tuan!$A$2:$D$105,3,0)</f>
        <v>23/10/2016</v>
      </c>
      <c r="M85" s="101" t="s">
        <v>62</v>
      </c>
    </row>
    <row r="86" spans="1:13" ht="30" customHeight="1">
      <c r="A86" s="6">
        <v>82</v>
      </c>
      <c r="B86" s="6">
        <v>3</v>
      </c>
      <c r="C86" s="68" t="s">
        <v>84</v>
      </c>
      <c r="D86" s="8" t="s">
        <v>9</v>
      </c>
      <c r="E86" s="99" t="s">
        <v>10</v>
      </c>
      <c r="F86" s="100">
        <v>3</v>
      </c>
      <c r="G86" s="7">
        <v>2</v>
      </c>
      <c r="H86" s="16" t="s">
        <v>195</v>
      </c>
      <c r="I86" s="7">
        <v>33</v>
      </c>
      <c r="J86" s="7">
        <v>42</v>
      </c>
      <c r="K86" s="72" t="str">
        <f>VLOOKUP(I86,Tuan!$A$2:$D$105,2,0)</f>
        <v>13/03/2017</v>
      </c>
      <c r="L86" s="72" t="str">
        <f>VLOOKUP(J86,Tuan!$A$2:$D$105,3,0)</f>
        <v>21/05/2017</v>
      </c>
      <c r="M86" s="101" t="s">
        <v>12</v>
      </c>
    </row>
    <row r="87" spans="1:13" ht="30" customHeight="1">
      <c r="A87" s="6">
        <v>83</v>
      </c>
      <c r="B87" s="6">
        <v>3</v>
      </c>
      <c r="C87" s="68" t="s">
        <v>84</v>
      </c>
      <c r="D87" s="8" t="s">
        <v>9</v>
      </c>
      <c r="E87" s="99" t="s">
        <v>14</v>
      </c>
      <c r="F87" s="100">
        <v>2</v>
      </c>
      <c r="G87" s="7">
        <v>2</v>
      </c>
      <c r="H87" s="16" t="s">
        <v>195</v>
      </c>
      <c r="I87" s="7">
        <v>33</v>
      </c>
      <c r="J87" s="7">
        <v>42</v>
      </c>
      <c r="K87" s="72" t="str">
        <f>VLOOKUP(I87,Tuan!$A$2:$D$105,2,0)</f>
        <v>13/03/2017</v>
      </c>
      <c r="L87" s="72" t="str">
        <f>VLOOKUP(J87,Tuan!$A$2:$D$105,3,0)</f>
        <v>21/05/2017</v>
      </c>
      <c r="M87" s="101" t="s">
        <v>12</v>
      </c>
    </row>
    <row r="88" spans="1:13" ht="30" customHeight="1">
      <c r="A88" s="6">
        <v>84</v>
      </c>
      <c r="B88" s="6">
        <v>3</v>
      </c>
      <c r="C88" s="68" t="s">
        <v>84</v>
      </c>
      <c r="D88" s="8" t="s">
        <v>9</v>
      </c>
      <c r="E88" s="96" t="s">
        <v>13</v>
      </c>
      <c r="F88" s="100">
        <v>1</v>
      </c>
      <c r="G88" s="7">
        <v>2</v>
      </c>
      <c r="H88" s="16" t="s">
        <v>195</v>
      </c>
      <c r="I88" s="7">
        <v>33</v>
      </c>
      <c r="J88" s="7">
        <v>42</v>
      </c>
      <c r="K88" s="72" t="str">
        <f>VLOOKUP(I88,Tuan!$A$2:$D$105,2,0)</f>
        <v>13/03/2017</v>
      </c>
      <c r="L88" s="72" t="str">
        <f>VLOOKUP(J88,Tuan!$A$2:$D$105,3,0)</f>
        <v>21/05/2017</v>
      </c>
      <c r="M88" s="92" t="s">
        <v>12</v>
      </c>
    </row>
    <row r="89" spans="1:13" ht="30" customHeight="1">
      <c r="A89" s="6">
        <v>85</v>
      </c>
      <c r="B89" s="6">
        <v>3</v>
      </c>
      <c r="C89" s="68" t="s">
        <v>84</v>
      </c>
      <c r="D89" s="8" t="s">
        <v>9</v>
      </c>
      <c r="E89" s="96" t="s">
        <v>15</v>
      </c>
      <c r="F89" s="100">
        <v>1</v>
      </c>
      <c r="G89" s="7">
        <v>2</v>
      </c>
      <c r="H89" s="16" t="s">
        <v>195</v>
      </c>
      <c r="I89" s="7">
        <v>33</v>
      </c>
      <c r="J89" s="7">
        <v>42</v>
      </c>
      <c r="K89" s="72" t="str">
        <f>VLOOKUP(I89,Tuan!$A$2:$D$105,2,0)</f>
        <v>13/03/2017</v>
      </c>
      <c r="L89" s="72" t="str">
        <f>VLOOKUP(J89,Tuan!$A$2:$D$105,3,0)</f>
        <v>21/05/2017</v>
      </c>
      <c r="M89" s="92" t="s">
        <v>12</v>
      </c>
    </row>
    <row r="90" spans="1:13" ht="30" customHeight="1">
      <c r="A90" s="6">
        <v>86</v>
      </c>
      <c r="B90" s="6">
        <v>3</v>
      </c>
      <c r="C90" s="9" t="s">
        <v>118</v>
      </c>
      <c r="D90" s="8" t="s">
        <v>9</v>
      </c>
      <c r="E90" s="99" t="s">
        <v>10</v>
      </c>
      <c r="F90" s="100">
        <v>3</v>
      </c>
      <c r="G90" s="7">
        <v>2</v>
      </c>
      <c r="H90" s="16" t="s">
        <v>195</v>
      </c>
      <c r="I90" s="7">
        <v>32</v>
      </c>
      <c r="J90" s="7">
        <v>33</v>
      </c>
      <c r="K90" s="72" t="str">
        <f>VLOOKUP(I90,Tuan!$A$2:$D$105,2,0)</f>
        <v>06/03/2017</v>
      </c>
      <c r="L90" s="72" t="str">
        <f>VLOOKUP(J90,Tuan!$A$2:$D$105,3,0)</f>
        <v>19/03/2017</v>
      </c>
      <c r="M90" s="101" t="s">
        <v>12</v>
      </c>
    </row>
    <row r="91" spans="1:13" ht="30" customHeight="1">
      <c r="A91" s="6">
        <v>87</v>
      </c>
      <c r="B91" s="6">
        <v>3</v>
      </c>
      <c r="C91" s="9" t="s">
        <v>118</v>
      </c>
      <c r="D91" s="8" t="s">
        <v>9</v>
      </c>
      <c r="E91" s="99" t="s">
        <v>14</v>
      </c>
      <c r="F91" s="100">
        <v>2</v>
      </c>
      <c r="G91" s="7">
        <v>2</v>
      </c>
      <c r="H91" s="16" t="s">
        <v>195</v>
      </c>
      <c r="I91" s="7">
        <v>34</v>
      </c>
      <c r="J91" s="7">
        <v>35</v>
      </c>
      <c r="K91" s="72" t="str">
        <f>VLOOKUP(I91,Tuan!$A$2:$D$105,2,0)</f>
        <v>20/03/2017</v>
      </c>
      <c r="L91" s="72" t="str">
        <f>VLOOKUP(J91,Tuan!$A$2:$D$105,3,0)</f>
        <v>02/04/2017</v>
      </c>
      <c r="M91" s="101" t="s">
        <v>12</v>
      </c>
    </row>
    <row r="92" spans="1:13" ht="30" customHeight="1">
      <c r="A92" s="6">
        <v>88</v>
      </c>
      <c r="B92" s="6">
        <v>3</v>
      </c>
      <c r="C92" s="9" t="s">
        <v>118</v>
      </c>
      <c r="D92" s="8" t="s">
        <v>9</v>
      </c>
      <c r="E92" s="96" t="s">
        <v>13</v>
      </c>
      <c r="F92" s="100">
        <v>1</v>
      </c>
      <c r="G92" s="7">
        <v>2</v>
      </c>
      <c r="H92" s="16" t="s">
        <v>195</v>
      </c>
      <c r="I92" s="7">
        <v>32</v>
      </c>
      <c r="J92" s="7">
        <v>33</v>
      </c>
      <c r="K92" s="72" t="str">
        <f>VLOOKUP(I92,Tuan!$A$2:$D$105,2,0)</f>
        <v>06/03/2017</v>
      </c>
      <c r="L92" s="72" t="str">
        <f>VLOOKUP(J92,Tuan!$A$2:$D$105,3,0)</f>
        <v>19/03/2017</v>
      </c>
      <c r="M92" s="92" t="s">
        <v>12</v>
      </c>
    </row>
    <row r="93" spans="1:13" ht="30" customHeight="1">
      <c r="A93" s="6">
        <v>89</v>
      </c>
      <c r="B93" s="6">
        <v>3</v>
      </c>
      <c r="C93" s="9" t="s">
        <v>118</v>
      </c>
      <c r="D93" s="8" t="s">
        <v>9</v>
      </c>
      <c r="E93" s="96" t="s">
        <v>15</v>
      </c>
      <c r="F93" s="100">
        <v>1</v>
      </c>
      <c r="G93" s="7">
        <v>2</v>
      </c>
      <c r="H93" s="16" t="s">
        <v>195</v>
      </c>
      <c r="I93" s="7">
        <v>34</v>
      </c>
      <c r="J93" s="7">
        <v>35</v>
      </c>
      <c r="K93" s="72" t="str">
        <f>VLOOKUP(I93,Tuan!$A$2:$D$105,2,0)</f>
        <v>20/03/2017</v>
      </c>
      <c r="L93" s="72" t="str">
        <f>VLOOKUP(J93,Tuan!$A$2:$D$105,3,0)</f>
        <v>02/04/2017</v>
      </c>
      <c r="M93" s="92" t="s">
        <v>12</v>
      </c>
    </row>
    <row r="94" spans="1:13" ht="30" customHeight="1">
      <c r="A94" s="6">
        <v>90</v>
      </c>
      <c r="B94" s="6">
        <v>3</v>
      </c>
      <c r="C94" s="68" t="s">
        <v>144</v>
      </c>
      <c r="D94" s="8" t="s">
        <v>9</v>
      </c>
      <c r="E94" s="99" t="s">
        <v>10</v>
      </c>
      <c r="F94" s="100">
        <v>3</v>
      </c>
      <c r="G94" s="7">
        <v>2</v>
      </c>
      <c r="H94" s="16" t="s">
        <v>195</v>
      </c>
      <c r="I94" s="7">
        <v>30</v>
      </c>
      <c r="J94" s="7">
        <v>31</v>
      </c>
      <c r="K94" s="72" t="str">
        <f>VLOOKUP(I94,Tuan!$A$2:$D$105,2,0)</f>
        <v>20/02/2017</v>
      </c>
      <c r="L94" s="72" t="str">
        <f>VLOOKUP(J94,Tuan!$A$2:$D$105,3,0)</f>
        <v>05/03/2017</v>
      </c>
      <c r="M94" s="101" t="s">
        <v>12</v>
      </c>
    </row>
    <row r="95" spans="1:13" ht="30" customHeight="1">
      <c r="A95" s="6">
        <v>91</v>
      </c>
      <c r="B95" s="6">
        <v>3</v>
      </c>
      <c r="C95" s="68" t="s">
        <v>144</v>
      </c>
      <c r="D95" s="8" t="s">
        <v>9</v>
      </c>
      <c r="E95" s="99" t="s">
        <v>14</v>
      </c>
      <c r="F95" s="100">
        <v>2</v>
      </c>
      <c r="G95" s="7">
        <v>2</v>
      </c>
      <c r="H95" s="16" t="s">
        <v>195</v>
      </c>
      <c r="I95" s="7">
        <v>35</v>
      </c>
      <c r="J95" s="7">
        <v>36</v>
      </c>
      <c r="K95" s="72" t="str">
        <f>VLOOKUP(I95,Tuan!$A$2:$D$105,2,0)</f>
        <v>27/03/2017</v>
      </c>
      <c r="L95" s="72" t="str">
        <f>VLOOKUP(J95,Tuan!$A$2:$D$105,3,0)</f>
        <v>09/04/2017</v>
      </c>
      <c r="M95" s="101" t="s">
        <v>12</v>
      </c>
    </row>
    <row r="96" spans="1:13" ht="30" customHeight="1">
      <c r="A96" s="6">
        <v>92</v>
      </c>
      <c r="B96" s="6">
        <v>3</v>
      </c>
      <c r="C96" s="68" t="s">
        <v>144</v>
      </c>
      <c r="D96" s="8" t="s">
        <v>9</v>
      </c>
      <c r="E96" s="96" t="s">
        <v>13</v>
      </c>
      <c r="F96" s="100">
        <v>1</v>
      </c>
      <c r="G96" s="7">
        <v>2</v>
      </c>
      <c r="H96" s="16" t="s">
        <v>195</v>
      </c>
      <c r="I96" s="7">
        <v>30</v>
      </c>
      <c r="J96" s="7">
        <v>31</v>
      </c>
      <c r="K96" s="72" t="str">
        <f>VLOOKUP(I96,Tuan!$A$2:$D$105,2,0)</f>
        <v>20/02/2017</v>
      </c>
      <c r="L96" s="72" t="str">
        <f>VLOOKUP(J96,Tuan!$A$2:$D$105,3,0)</f>
        <v>05/03/2017</v>
      </c>
      <c r="M96" s="92" t="s">
        <v>12</v>
      </c>
    </row>
    <row r="97" spans="1:13" ht="30" customHeight="1">
      <c r="A97" s="6">
        <v>93</v>
      </c>
      <c r="B97" s="6">
        <v>3</v>
      </c>
      <c r="C97" s="68" t="s">
        <v>144</v>
      </c>
      <c r="D97" s="8" t="s">
        <v>9</v>
      </c>
      <c r="E97" s="96" t="s">
        <v>15</v>
      </c>
      <c r="F97" s="100">
        <v>1</v>
      </c>
      <c r="G97" s="7">
        <v>2</v>
      </c>
      <c r="H97" s="16" t="s">
        <v>195</v>
      </c>
      <c r="I97" s="7">
        <v>35</v>
      </c>
      <c r="J97" s="7">
        <v>36</v>
      </c>
      <c r="K97" s="72" t="str">
        <f>VLOOKUP(I97,Tuan!$A$2:$D$105,2,0)</f>
        <v>27/03/2017</v>
      </c>
      <c r="L97" s="72" t="str">
        <f>VLOOKUP(J97,Tuan!$A$2:$D$105,3,0)</f>
        <v>09/04/2017</v>
      </c>
      <c r="M97" s="92" t="s">
        <v>12</v>
      </c>
    </row>
    <row r="98" spans="1:13" ht="30" customHeight="1">
      <c r="A98" s="6">
        <v>94</v>
      </c>
      <c r="B98" s="6">
        <v>3</v>
      </c>
      <c r="C98" s="68" t="s">
        <v>85</v>
      </c>
      <c r="D98" s="8" t="s">
        <v>9</v>
      </c>
      <c r="E98" s="99" t="s">
        <v>10</v>
      </c>
      <c r="F98" s="100">
        <v>3</v>
      </c>
      <c r="G98" s="7">
        <v>2</v>
      </c>
      <c r="H98" s="16" t="s">
        <v>195</v>
      </c>
      <c r="I98" s="7">
        <v>37</v>
      </c>
      <c r="J98" s="7">
        <v>38</v>
      </c>
      <c r="K98" s="72" t="str">
        <f>VLOOKUP(I98,Tuan!$A$2:$D$105,2,0)</f>
        <v>10/04/2017</v>
      </c>
      <c r="L98" s="72" t="str">
        <f>VLOOKUP(J98,Tuan!$A$2:$D$105,3,0)</f>
        <v>23/04/2017</v>
      </c>
      <c r="M98" s="101" t="s">
        <v>12</v>
      </c>
    </row>
    <row r="99" spans="1:13" ht="30" customHeight="1">
      <c r="A99" s="6">
        <v>95</v>
      </c>
      <c r="B99" s="6">
        <v>3</v>
      </c>
      <c r="C99" s="68" t="s">
        <v>85</v>
      </c>
      <c r="D99" s="8" t="s">
        <v>9</v>
      </c>
      <c r="E99" s="99" t="s">
        <v>14</v>
      </c>
      <c r="F99" s="100">
        <v>2</v>
      </c>
      <c r="G99" s="7">
        <v>2</v>
      </c>
      <c r="H99" s="16" t="s">
        <v>195</v>
      </c>
      <c r="I99" s="7">
        <v>39</v>
      </c>
      <c r="J99" s="7">
        <v>40</v>
      </c>
      <c r="K99" s="72" t="str">
        <f>VLOOKUP(I99,Tuan!$A$2:$D$105,2,0)</f>
        <v>24/04/2017</v>
      </c>
      <c r="L99" s="72" t="str">
        <f>VLOOKUP(J99,Tuan!$A$2:$D$105,3,0)</f>
        <v>07/05/2017</v>
      </c>
      <c r="M99" s="101" t="s">
        <v>12</v>
      </c>
    </row>
    <row r="100" spans="1:13" ht="30" customHeight="1">
      <c r="A100" s="6">
        <v>96</v>
      </c>
      <c r="B100" s="6">
        <v>3</v>
      </c>
      <c r="C100" s="68" t="s">
        <v>85</v>
      </c>
      <c r="D100" s="8" t="s">
        <v>9</v>
      </c>
      <c r="E100" s="96" t="s">
        <v>13</v>
      </c>
      <c r="F100" s="100">
        <v>1</v>
      </c>
      <c r="G100" s="7">
        <v>2</v>
      </c>
      <c r="H100" s="16" t="s">
        <v>195</v>
      </c>
      <c r="I100" s="7">
        <v>37</v>
      </c>
      <c r="J100" s="7">
        <v>38</v>
      </c>
      <c r="K100" s="72" t="str">
        <f>VLOOKUP(I100,Tuan!$A$2:$D$105,2,0)</f>
        <v>10/04/2017</v>
      </c>
      <c r="L100" s="72" t="str">
        <f>VLOOKUP(J100,Tuan!$A$2:$D$105,3,0)</f>
        <v>23/04/2017</v>
      </c>
      <c r="M100" s="92" t="s">
        <v>12</v>
      </c>
    </row>
    <row r="101" spans="1:13" ht="30" customHeight="1">
      <c r="A101" s="6">
        <v>97</v>
      </c>
      <c r="B101" s="6">
        <v>3</v>
      </c>
      <c r="C101" s="68" t="s">
        <v>85</v>
      </c>
      <c r="D101" s="8" t="s">
        <v>9</v>
      </c>
      <c r="E101" s="96" t="s">
        <v>15</v>
      </c>
      <c r="F101" s="100">
        <v>1</v>
      </c>
      <c r="G101" s="7">
        <v>2</v>
      </c>
      <c r="H101" s="16" t="s">
        <v>195</v>
      </c>
      <c r="I101" s="7">
        <v>39</v>
      </c>
      <c r="J101" s="7">
        <v>40</v>
      </c>
      <c r="K101" s="72" t="str">
        <f>VLOOKUP(I101,Tuan!$A$2:$D$105,2,0)</f>
        <v>24/04/2017</v>
      </c>
      <c r="L101" s="72" t="str">
        <f>VLOOKUP(J101,Tuan!$A$2:$D$105,3,0)</f>
        <v>07/05/2017</v>
      </c>
      <c r="M101" s="92" t="s">
        <v>12</v>
      </c>
    </row>
    <row r="102" spans="1:13" ht="30" customHeight="1">
      <c r="A102" s="6">
        <v>98</v>
      </c>
      <c r="B102" s="6">
        <v>3</v>
      </c>
      <c r="C102" s="68" t="s">
        <v>145</v>
      </c>
      <c r="D102" s="8" t="s">
        <v>9</v>
      </c>
      <c r="E102" s="99" t="s">
        <v>10</v>
      </c>
      <c r="F102" s="100">
        <v>3</v>
      </c>
      <c r="G102" s="7">
        <v>2</v>
      </c>
      <c r="H102" s="7" t="s">
        <v>19</v>
      </c>
      <c r="I102" s="7">
        <v>134</v>
      </c>
      <c r="J102" s="7">
        <v>134</v>
      </c>
      <c r="K102" s="72" t="str">
        <f>VLOOKUP(I102,Tuan!$A$2:$D$105,2,0)</f>
        <v>24/03/2017</v>
      </c>
      <c r="L102" s="72" t="str">
        <f>VLOOKUP(J102,Tuan!$A$2:$D$105,3,0)</f>
        <v>26/03/2017</v>
      </c>
      <c r="M102" s="101" t="s">
        <v>12</v>
      </c>
    </row>
    <row r="103" spans="1:13" ht="30" customHeight="1">
      <c r="A103" s="6">
        <v>99</v>
      </c>
      <c r="B103" s="6">
        <v>3</v>
      </c>
      <c r="C103" s="68" t="s">
        <v>145</v>
      </c>
      <c r="D103" s="8" t="s">
        <v>9</v>
      </c>
      <c r="E103" s="99" t="s">
        <v>10</v>
      </c>
      <c r="F103" s="100">
        <v>3</v>
      </c>
      <c r="G103" s="7">
        <v>2</v>
      </c>
      <c r="H103" s="7" t="s">
        <v>19</v>
      </c>
      <c r="I103" s="7">
        <v>135</v>
      </c>
      <c r="J103" s="7">
        <v>135</v>
      </c>
      <c r="K103" s="72" t="str">
        <f>VLOOKUP(I103,Tuan!$A$2:$D$105,2,0)</f>
        <v>31/03/2017</v>
      </c>
      <c r="L103" s="72" t="str">
        <f>VLOOKUP(J103,Tuan!$A$2:$D$105,3,0)</f>
        <v>02/04/2017</v>
      </c>
      <c r="M103" s="101" t="s">
        <v>12</v>
      </c>
    </row>
    <row r="104" spans="1:13" ht="30" customHeight="1">
      <c r="A104" s="6">
        <v>100</v>
      </c>
      <c r="B104" s="6">
        <v>3</v>
      </c>
      <c r="C104" s="68" t="s">
        <v>145</v>
      </c>
      <c r="D104" s="8" t="s">
        <v>9</v>
      </c>
      <c r="E104" s="99" t="s">
        <v>14</v>
      </c>
      <c r="F104" s="100">
        <v>2</v>
      </c>
      <c r="G104" s="7">
        <v>2</v>
      </c>
      <c r="H104" s="7" t="s">
        <v>19</v>
      </c>
      <c r="I104" s="7">
        <v>138</v>
      </c>
      <c r="J104" s="7">
        <v>138</v>
      </c>
      <c r="K104" s="72" t="str">
        <f>VLOOKUP(I104,Tuan!$A$2:$D$105,2,0)</f>
        <v>21/04/2017</v>
      </c>
      <c r="L104" s="72" t="str">
        <f>VLOOKUP(J104,Tuan!$A$2:$D$105,3,0)</f>
        <v>23/04/2017</v>
      </c>
      <c r="M104" s="101" t="s">
        <v>12</v>
      </c>
    </row>
    <row r="105" spans="1:13" ht="30" customHeight="1">
      <c r="A105" s="6">
        <v>101</v>
      </c>
      <c r="B105" s="6">
        <v>3</v>
      </c>
      <c r="C105" s="68" t="s">
        <v>145</v>
      </c>
      <c r="D105" s="8" t="s">
        <v>9</v>
      </c>
      <c r="E105" s="96" t="s">
        <v>13</v>
      </c>
      <c r="F105" s="100">
        <v>1</v>
      </c>
      <c r="G105" s="7">
        <v>2</v>
      </c>
      <c r="H105" s="7" t="s">
        <v>19</v>
      </c>
      <c r="I105" s="7">
        <v>136</v>
      </c>
      <c r="J105" s="7">
        <v>136</v>
      </c>
      <c r="K105" s="72" t="str">
        <f>VLOOKUP(I105,Tuan!$A$2:$D$105,2,0)</f>
        <v>07/04/2017</v>
      </c>
      <c r="L105" s="72" t="str">
        <f>VLOOKUP(J105,Tuan!$A$2:$D$105,3,0)</f>
        <v>09/04/2017</v>
      </c>
      <c r="M105" s="92" t="s">
        <v>12</v>
      </c>
    </row>
    <row r="106" spans="1:13" ht="30" customHeight="1">
      <c r="A106" s="6">
        <v>102</v>
      </c>
      <c r="B106" s="6">
        <v>3</v>
      </c>
      <c r="C106" s="68" t="s">
        <v>145</v>
      </c>
      <c r="D106" s="8" t="s">
        <v>9</v>
      </c>
      <c r="E106" s="96" t="s">
        <v>15</v>
      </c>
      <c r="F106" s="100">
        <v>1</v>
      </c>
      <c r="G106" s="7">
        <v>2</v>
      </c>
      <c r="H106" s="7" t="s">
        <v>19</v>
      </c>
      <c r="I106" s="7">
        <v>139</v>
      </c>
      <c r="J106" s="7">
        <v>139</v>
      </c>
      <c r="K106" s="72" t="str">
        <f>VLOOKUP(I106,Tuan!$A$2:$D$105,2,0)</f>
        <v>28/04/2017</v>
      </c>
      <c r="L106" s="72" t="str">
        <f>VLOOKUP(J106,Tuan!$A$2:$D$105,3,0)</f>
        <v>30/04/2017</v>
      </c>
      <c r="M106" s="92" t="s">
        <v>12</v>
      </c>
    </row>
    <row r="107" spans="1:13" ht="30" customHeight="1">
      <c r="A107" s="6">
        <v>103</v>
      </c>
      <c r="B107" s="6">
        <v>3</v>
      </c>
      <c r="C107" s="68" t="s">
        <v>145</v>
      </c>
      <c r="D107" s="8" t="s">
        <v>9</v>
      </c>
      <c r="E107" s="99" t="s">
        <v>10</v>
      </c>
      <c r="F107" s="100">
        <v>3</v>
      </c>
      <c r="G107" s="7">
        <v>2</v>
      </c>
      <c r="H107" s="7" t="s">
        <v>11</v>
      </c>
      <c r="I107" s="7">
        <v>137</v>
      </c>
      <c r="J107" s="7">
        <v>137</v>
      </c>
      <c r="K107" s="72" t="str">
        <f>VLOOKUP(I107,Tuan!$A$2:$D$105,2,0)</f>
        <v>14/04/2017</v>
      </c>
      <c r="L107" s="72" t="str">
        <f>VLOOKUP(J107,Tuan!$A$2:$D$105,3,0)</f>
        <v>16/04/2017</v>
      </c>
      <c r="M107" s="101" t="s">
        <v>12</v>
      </c>
    </row>
    <row r="108" spans="1:13" ht="30" customHeight="1">
      <c r="A108" s="6">
        <v>104</v>
      </c>
      <c r="B108" s="6">
        <v>3</v>
      </c>
      <c r="C108" s="68" t="s">
        <v>145</v>
      </c>
      <c r="D108" s="8" t="s">
        <v>9</v>
      </c>
      <c r="E108" s="99" t="s">
        <v>14</v>
      </c>
      <c r="F108" s="100">
        <v>2</v>
      </c>
      <c r="G108" s="7">
        <v>2</v>
      </c>
      <c r="H108" s="7" t="s">
        <v>11</v>
      </c>
      <c r="I108" s="7">
        <v>140</v>
      </c>
      <c r="J108" s="7">
        <v>140</v>
      </c>
      <c r="K108" s="72" t="str">
        <f>VLOOKUP(I108,Tuan!$A$2:$D$105,2,0)</f>
        <v>05/05/2017</v>
      </c>
      <c r="L108" s="72" t="str">
        <f>VLOOKUP(J108,Tuan!$A$2:$D$105,3,0)</f>
        <v>07/05/2017</v>
      </c>
      <c r="M108" s="101" t="s">
        <v>12</v>
      </c>
    </row>
    <row r="109" spans="1:13" ht="30" customHeight="1">
      <c r="A109" s="6">
        <v>105</v>
      </c>
      <c r="B109" s="6">
        <v>3</v>
      </c>
      <c r="C109" s="68" t="s">
        <v>145</v>
      </c>
      <c r="D109" s="8" t="s">
        <v>9</v>
      </c>
      <c r="E109" s="96" t="s">
        <v>15</v>
      </c>
      <c r="F109" s="100">
        <v>1</v>
      </c>
      <c r="G109" s="7">
        <v>2</v>
      </c>
      <c r="H109" s="7" t="s">
        <v>11</v>
      </c>
      <c r="I109" s="7">
        <v>140</v>
      </c>
      <c r="J109" s="7">
        <v>140</v>
      </c>
      <c r="K109" s="72" t="str">
        <f>VLOOKUP(I109,Tuan!$A$2:$D$105,2,0)</f>
        <v>05/05/2017</v>
      </c>
      <c r="L109" s="72" t="str">
        <f>VLOOKUP(J109,Tuan!$A$2:$D$105,3,0)</f>
        <v>07/05/2017</v>
      </c>
      <c r="M109" s="101" t="s">
        <v>12</v>
      </c>
    </row>
    <row r="110" spans="1:13" ht="30" customHeight="1">
      <c r="A110" s="6">
        <v>106</v>
      </c>
      <c r="B110" s="6">
        <v>3</v>
      </c>
      <c r="C110" s="68" t="s">
        <v>145</v>
      </c>
      <c r="D110" s="8" t="s">
        <v>9</v>
      </c>
      <c r="E110" s="96" t="s">
        <v>13</v>
      </c>
      <c r="F110" s="100">
        <v>1</v>
      </c>
      <c r="G110" s="7">
        <v>2</v>
      </c>
      <c r="H110" s="7" t="s">
        <v>11</v>
      </c>
      <c r="I110" s="7">
        <v>137</v>
      </c>
      <c r="J110" s="7">
        <v>137</v>
      </c>
      <c r="K110" s="72" t="str">
        <f>VLOOKUP(I110,Tuan!$A$2:$D$105,2,0)</f>
        <v>14/04/2017</v>
      </c>
      <c r="L110" s="72" t="str">
        <f>VLOOKUP(J110,Tuan!$A$2:$D$105,3,0)</f>
        <v>16/04/2017</v>
      </c>
      <c r="M110" s="92" t="s">
        <v>12</v>
      </c>
    </row>
    <row r="111" spans="1:13" ht="30" customHeight="1">
      <c r="A111" s="6">
        <v>107</v>
      </c>
      <c r="B111" s="6">
        <v>4</v>
      </c>
      <c r="C111" s="68" t="s">
        <v>79</v>
      </c>
      <c r="D111" s="15" t="s">
        <v>9</v>
      </c>
      <c r="E111" s="99" t="s">
        <v>311</v>
      </c>
      <c r="F111" s="93">
        <v>2</v>
      </c>
      <c r="G111" s="7">
        <v>1</v>
      </c>
      <c r="H111" s="16" t="s">
        <v>195</v>
      </c>
      <c r="I111" s="7">
        <v>18</v>
      </c>
      <c r="J111" s="7">
        <v>18</v>
      </c>
      <c r="K111" s="72" t="str">
        <f>VLOOKUP(I111,Tuan!$A$2:$D$105,2,0)</f>
        <v>28/11/2016</v>
      </c>
      <c r="L111" s="72" t="str">
        <f>VLOOKUP(J111,Tuan!$A$2:$D$105,3,0)</f>
        <v>04/12/2016</v>
      </c>
      <c r="M111" s="101" t="s">
        <v>26</v>
      </c>
    </row>
    <row r="112" spans="1:13" ht="30" customHeight="1">
      <c r="A112" s="6">
        <v>108</v>
      </c>
      <c r="B112" s="6">
        <v>4</v>
      </c>
      <c r="C112" s="9" t="s">
        <v>80</v>
      </c>
      <c r="D112" s="15" t="s">
        <v>9</v>
      </c>
      <c r="E112" s="99" t="s">
        <v>311</v>
      </c>
      <c r="F112" s="93">
        <v>2</v>
      </c>
      <c r="G112" s="7">
        <v>1</v>
      </c>
      <c r="H112" s="16" t="s">
        <v>195</v>
      </c>
      <c r="I112" s="7">
        <v>14</v>
      </c>
      <c r="J112" s="7">
        <v>14</v>
      </c>
      <c r="K112" s="72" t="str">
        <f>VLOOKUP(I112,Tuan!$A$2:$D$105,2,0)</f>
        <v>31/10/2016</v>
      </c>
      <c r="L112" s="72" t="str">
        <f>VLOOKUP(J112,Tuan!$A$2:$D$105,3,0)</f>
        <v>06/11/2016</v>
      </c>
      <c r="M112" s="101" t="s">
        <v>26</v>
      </c>
    </row>
    <row r="113" spans="1:13" ht="30" customHeight="1">
      <c r="A113" s="6">
        <v>109</v>
      </c>
      <c r="B113" s="6">
        <v>4</v>
      </c>
      <c r="C113" s="68" t="s">
        <v>339</v>
      </c>
      <c r="D113" s="15" t="s">
        <v>9</v>
      </c>
      <c r="E113" s="99" t="s">
        <v>311</v>
      </c>
      <c r="F113" s="93">
        <v>2</v>
      </c>
      <c r="G113" s="7">
        <v>1</v>
      </c>
      <c r="H113" s="16" t="s">
        <v>195</v>
      </c>
      <c r="I113" s="7">
        <v>13</v>
      </c>
      <c r="J113" s="7">
        <v>13</v>
      </c>
      <c r="K113" s="72" t="str">
        <f>VLOOKUP(I113,Tuan!$A$2:$D$105,2,0)</f>
        <v>24/10/2016</v>
      </c>
      <c r="L113" s="72" t="str">
        <f>VLOOKUP(J113,Tuan!$A$2:$D$105,3,0)</f>
        <v>30/10/2016</v>
      </c>
      <c r="M113" s="101" t="s">
        <v>26</v>
      </c>
    </row>
    <row r="114" spans="1:13" ht="30" customHeight="1">
      <c r="A114" s="6">
        <v>110</v>
      </c>
      <c r="B114" s="6">
        <v>4</v>
      </c>
      <c r="C114" s="9" t="s">
        <v>83</v>
      </c>
      <c r="D114" s="8" t="s">
        <v>81</v>
      </c>
      <c r="E114" s="105" t="s">
        <v>178</v>
      </c>
      <c r="F114" s="106">
        <v>3</v>
      </c>
      <c r="G114" s="7">
        <v>1</v>
      </c>
      <c r="H114" s="7" t="s">
        <v>19</v>
      </c>
      <c r="I114" s="7">
        <v>110</v>
      </c>
      <c r="J114" s="7">
        <v>110</v>
      </c>
      <c r="K114" s="72" t="str">
        <f>VLOOKUP(I114,Tuan!$A$2:$D$105,2,0)</f>
        <v>07/10/2016</v>
      </c>
      <c r="L114" s="72" t="str">
        <f>VLOOKUP(J114,Tuan!$A$2:$D$105,3,0)</f>
        <v>09/10/2016</v>
      </c>
      <c r="M114" s="105" t="s">
        <v>178</v>
      </c>
    </row>
    <row r="115" spans="1:13" ht="30" customHeight="1">
      <c r="A115" s="6">
        <v>111</v>
      </c>
      <c r="B115" s="6">
        <v>4</v>
      </c>
      <c r="C115" s="9" t="s">
        <v>83</v>
      </c>
      <c r="D115" s="8" t="s">
        <v>81</v>
      </c>
      <c r="E115" s="105" t="s">
        <v>178</v>
      </c>
      <c r="F115" s="106">
        <v>3</v>
      </c>
      <c r="G115" s="7">
        <v>1</v>
      </c>
      <c r="H115" s="7" t="s">
        <v>19</v>
      </c>
      <c r="I115" s="7">
        <v>111</v>
      </c>
      <c r="J115" s="7">
        <v>111</v>
      </c>
      <c r="K115" s="72" t="str">
        <f>VLOOKUP(I115,Tuan!$A$2:$D$105,2,0)</f>
        <v>14/10/2016</v>
      </c>
      <c r="L115" s="72" t="str">
        <f>VLOOKUP(J115,Tuan!$A$2:$D$105,3,0)</f>
        <v>16/10/2016</v>
      </c>
      <c r="M115" s="105" t="s">
        <v>178</v>
      </c>
    </row>
    <row r="116" spans="1:13" ht="30" customHeight="1">
      <c r="A116" s="6">
        <v>112</v>
      </c>
      <c r="B116" s="6">
        <v>4</v>
      </c>
      <c r="C116" s="9" t="s">
        <v>83</v>
      </c>
      <c r="D116" s="8" t="s">
        <v>81</v>
      </c>
      <c r="E116" s="105" t="s">
        <v>178</v>
      </c>
      <c r="F116" s="106">
        <v>3</v>
      </c>
      <c r="G116" s="7">
        <v>1</v>
      </c>
      <c r="H116" s="7" t="s">
        <v>11</v>
      </c>
      <c r="I116" s="7">
        <v>112</v>
      </c>
      <c r="J116" s="7">
        <v>112</v>
      </c>
      <c r="K116" s="72" t="str">
        <f>VLOOKUP(I116,Tuan!$A$2:$D$105,2,0)</f>
        <v>21/10/2016</v>
      </c>
      <c r="L116" s="72" t="str">
        <f>VLOOKUP(J116,Tuan!$A$2:$D$105,3,0)</f>
        <v>23/10/2016</v>
      </c>
      <c r="M116" s="105" t="s">
        <v>178</v>
      </c>
    </row>
    <row r="117" spans="1:13" ht="30" customHeight="1">
      <c r="A117" s="6">
        <v>113</v>
      </c>
      <c r="B117" s="6">
        <v>4</v>
      </c>
      <c r="C117" s="68" t="s">
        <v>79</v>
      </c>
      <c r="D117" s="15" t="s">
        <v>9</v>
      </c>
      <c r="E117" s="92" t="s">
        <v>21</v>
      </c>
      <c r="F117" s="95">
        <v>3</v>
      </c>
      <c r="G117" s="7">
        <v>2</v>
      </c>
      <c r="H117" s="16" t="s">
        <v>195</v>
      </c>
      <c r="I117" s="7">
        <v>36</v>
      </c>
      <c r="J117" s="7">
        <v>37</v>
      </c>
      <c r="K117" s="72" t="str">
        <f>VLOOKUP(I117,Tuan!$A$2:$D$105,2,0)</f>
        <v>03/04/2017</v>
      </c>
      <c r="L117" s="72" t="str">
        <f>VLOOKUP(J117,Tuan!$A$2:$D$105,3,0)</f>
        <v>16/04/2017</v>
      </c>
      <c r="M117" s="92" t="s">
        <v>22</v>
      </c>
    </row>
    <row r="118" spans="1:13" ht="30" customHeight="1">
      <c r="A118" s="6">
        <v>114</v>
      </c>
      <c r="B118" s="6">
        <v>4</v>
      </c>
      <c r="C118" s="9" t="s">
        <v>80</v>
      </c>
      <c r="D118" s="15" t="s">
        <v>9</v>
      </c>
      <c r="E118" s="92" t="s">
        <v>21</v>
      </c>
      <c r="F118" s="95">
        <v>3</v>
      </c>
      <c r="G118" s="7">
        <v>2</v>
      </c>
      <c r="H118" s="16" t="s">
        <v>195</v>
      </c>
      <c r="I118" s="7">
        <v>41</v>
      </c>
      <c r="J118" s="7">
        <v>42</v>
      </c>
      <c r="K118" s="72" t="str">
        <f>VLOOKUP(I118,Tuan!$A$2:$D$105,2,0)</f>
        <v>08/05/2017</v>
      </c>
      <c r="L118" s="72" t="str">
        <f>VLOOKUP(J118,Tuan!$A$2:$D$105,3,0)</f>
        <v>21/05/2017</v>
      </c>
      <c r="M118" s="92" t="s">
        <v>22</v>
      </c>
    </row>
    <row r="119" spans="1:13" ht="30" customHeight="1">
      <c r="A119" s="6">
        <v>115</v>
      </c>
      <c r="B119" s="6">
        <v>4</v>
      </c>
      <c r="C119" s="68" t="s">
        <v>339</v>
      </c>
      <c r="D119" s="15" t="s">
        <v>9</v>
      </c>
      <c r="E119" s="92" t="s">
        <v>21</v>
      </c>
      <c r="F119" s="95">
        <v>3</v>
      </c>
      <c r="G119" s="7">
        <v>2</v>
      </c>
      <c r="H119" s="16" t="s">
        <v>195</v>
      </c>
      <c r="I119" s="7">
        <v>39</v>
      </c>
      <c r="J119" s="7">
        <v>40</v>
      </c>
      <c r="K119" s="72" t="str">
        <f>VLOOKUP(I119,Tuan!$A$2:$D$105,2,0)</f>
        <v>24/04/2017</v>
      </c>
      <c r="L119" s="72" t="str">
        <f>VLOOKUP(J119,Tuan!$A$2:$D$105,3,0)</f>
        <v>07/05/2017</v>
      </c>
      <c r="M119" s="92" t="s">
        <v>22</v>
      </c>
    </row>
    <row r="120" spans="1:13" ht="30" customHeight="1">
      <c r="A120" s="6">
        <v>116</v>
      </c>
      <c r="B120" s="6">
        <v>4</v>
      </c>
      <c r="C120" s="68" t="s">
        <v>79</v>
      </c>
      <c r="D120" s="15" t="s">
        <v>9</v>
      </c>
      <c r="E120" s="92" t="s">
        <v>23</v>
      </c>
      <c r="F120" s="34">
        <v>3</v>
      </c>
      <c r="G120" s="7">
        <v>1</v>
      </c>
      <c r="H120" s="16" t="s">
        <v>195</v>
      </c>
      <c r="I120" s="7">
        <v>14</v>
      </c>
      <c r="J120" s="7">
        <v>15</v>
      </c>
      <c r="K120" s="72" t="str">
        <f>VLOOKUP(I120,Tuan!$A$2:$D$105,2,0)</f>
        <v>31/10/2016</v>
      </c>
      <c r="L120" s="72" t="str">
        <f>VLOOKUP(J120,Tuan!$A$2:$D$105,3,0)</f>
        <v>13/11/2016</v>
      </c>
      <c r="M120" s="67" t="s">
        <v>162</v>
      </c>
    </row>
    <row r="121" spans="1:13" ht="30" customHeight="1">
      <c r="A121" s="6">
        <v>117</v>
      </c>
      <c r="B121" s="6">
        <v>4</v>
      </c>
      <c r="C121" s="9" t="s">
        <v>80</v>
      </c>
      <c r="D121" s="15" t="s">
        <v>9</v>
      </c>
      <c r="E121" s="92" t="s">
        <v>23</v>
      </c>
      <c r="F121" s="34">
        <v>3</v>
      </c>
      <c r="G121" s="7">
        <v>1</v>
      </c>
      <c r="H121" s="16" t="s">
        <v>195</v>
      </c>
      <c r="I121" s="7">
        <v>12</v>
      </c>
      <c r="J121" s="7">
        <v>13</v>
      </c>
      <c r="K121" s="72" t="str">
        <f>VLOOKUP(I121,Tuan!$A$2:$D$105,2,0)</f>
        <v>17/10/2016</v>
      </c>
      <c r="L121" s="72" t="str">
        <f>VLOOKUP(J121,Tuan!$A$2:$D$105,3,0)</f>
        <v>30/10/2016</v>
      </c>
      <c r="M121" s="67" t="s">
        <v>162</v>
      </c>
    </row>
    <row r="122" spans="1:13" ht="30" customHeight="1">
      <c r="A122" s="6">
        <v>118</v>
      </c>
      <c r="B122" s="6">
        <v>4</v>
      </c>
      <c r="C122" s="68" t="s">
        <v>339</v>
      </c>
      <c r="D122" s="15" t="s">
        <v>9</v>
      </c>
      <c r="E122" s="92" t="s">
        <v>23</v>
      </c>
      <c r="F122" s="34">
        <v>3</v>
      </c>
      <c r="G122" s="7">
        <v>1</v>
      </c>
      <c r="H122" s="16" t="s">
        <v>195</v>
      </c>
      <c r="I122" s="7">
        <v>10</v>
      </c>
      <c r="J122" s="7">
        <v>11</v>
      </c>
      <c r="K122" s="72" t="str">
        <f>VLOOKUP(I122,Tuan!$A$2:$D$105,2,0)</f>
        <v>03/10/2016</v>
      </c>
      <c r="L122" s="72" t="str">
        <f>VLOOKUP(J122,Tuan!$A$2:$D$105,3,0)</f>
        <v>16/10/2016</v>
      </c>
      <c r="M122" s="67" t="s">
        <v>162</v>
      </c>
    </row>
    <row r="123" spans="1:13" ht="30" customHeight="1">
      <c r="A123" s="6">
        <v>119</v>
      </c>
      <c r="B123" s="6">
        <v>5</v>
      </c>
      <c r="C123" s="69" t="s">
        <v>63</v>
      </c>
      <c r="D123" s="15" t="s">
        <v>41</v>
      </c>
      <c r="E123" s="92" t="s">
        <v>46</v>
      </c>
      <c r="F123" s="34">
        <v>2</v>
      </c>
      <c r="G123" s="7">
        <v>1</v>
      </c>
      <c r="H123" s="16" t="s">
        <v>195</v>
      </c>
      <c r="I123" s="7">
        <v>15</v>
      </c>
      <c r="J123" s="7">
        <v>15</v>
      </c>
      <c r="K123" s="72" t="str">
        <f>VLOOKUP(I123,Tuan!$A$2:$D$105,2,0)</f>
        <v>07/11/2016</v>
      </c>
      <c r="L123" s="72" t="str">
        <f>VLOOKUP(J123,Tuan!$A$2:$D$105,3,0)</f>
        <v>13/11/2016</v>
      </c>
      <c r="M123" s="92" t="s">
        <v>40</v>
      </c>
    </row>
    <row r="124" spans="1:13" ht="30" customHeight="1">
      <c r="A124" s="6">
        <v>120</v>
      </c>
      <c r="B124" s="6">
        <v>4</v>
      </c>
      <c r="C124" s="9" t="s">
        <v>83</v>
      </c>
      <c r="D124" s="8" t="s">
        <v>81</v>
      </c>
      <c r="E124" s="102" t="s">
        <v>315</v>
      </c>
      <c r="F124" s="103">
        <v>3</v>
      </c>
      <c r="G124" s="7">
        <v>2</v>
      </c>
      <c r="H124" s="7" t="s">
        <v>19</v>
      </c>
      <c r="I124" s="7">
        <v>136</v>
      </c>
      <c r="J124" s="7">
        <v>136</v>
      </c>
      <c r="K124" s="72" t="str">
        <f>VLOOKUP(I124,Tuan!$A$2:$D$105,2,0)</f>
        <v>07/04/2017</v>
      </c>
      <c r="L124" s="72" t="str">
        <f>VLOOKUP(J124,Tuan!$A$2:$D$105,3,0)</f>
        <v>09/04/2017</v>
      </c>
      <c r="M124" s="102" t="s">
        <v>315</v>
      </c>
    </row>
    <row r="125" spans="1:13" ht="30" customHeight="1">
      <c r="A125" s="6">
        <v>121</v>
      </c>
      <c r="B125" s="6">
        <v>4</v>
      </c>
      <c r="C125" s="9" t="s">
        <v>83</v>
      </c>
      <c r="D125" s="8" t="s">
        <v>81</v>
      </c>
      <c r="E125" s="102" t="s">
        <v>315</v>
      </c>
      <c r="F125" s="103">
        <v>3</v>
      </c>
      <c r="G125" s="7">
        <v>2</v>
      </c>
      <c r="H125" s="7" t="s">
        <v>19</v>
      </c>
      <c r="I125" s="7">
        <v>137</v>
      </c>
      <c r="J125" s="7">
        <v>137</v>
      </c>
      <c r="K125" s="72" t="str">
        <f>VLOOKUP(I125,Tuan!$A$2:$D$105,2,0)</f>
        <v>14/04/2017</v>
      </c>
      <c r="L125" s="72" t="str">
        <f>VLOOKUP(J125,Tuan!$A$2:$D$105,3,0)</f>
        <v>16/04/2017</v>
      </c>
      <c r="M125" s="102" t="s">
        <v>315</v>
      </c>
    </row>
    <row r="126" spans="1:13" ht="30" customHeight="1">
      <c r="A126" s="6">
        <v>122</v>
      </c>
      <c r="B126" s="6">
        <v>4</v>
      </c>
      <c r="C126" s="9" t="s">
        <v>83</v>
      </c>
      <c r="D126" s="8" t="s">
        <v>81</v>
      </c>
      <c r="E126" s="102" t="s">
        <v>315</v>
      </c>
      <c r="F126" s="103">
        <v>3</v>
      </c>
      <c r="G126" s="7">
        <v>2</v>
      </c>
      <c r="H126" s="7" t="s">
        <v>11</v>
      </c>
      <c r="I126" s="7">
        <v>138</v>
      </c>
      <c r="J126" s="7">
        <v>138</v>
      </c>
      <c r="K126" s="72" t="str">
        <f>VLOOKUP(I126,Tuan!$A$2:$D$105,2,0)</f>
        <v>21/04/2017</v>
      </c>
      <c r="L126" s="72" t="str">
        <f>VLOOKUP(J126,Tuan!$A$2:$D$105,3,0)</f>
        <v>23/04/2017</v>
      </c>
      <c r="M126" s="102" t="s">
        <v>315</v>
      </c>
    </row>
    <row r="127" spans="1:13" ht="30" customHeight="1">
      <c r="A127" s="6">
        <v>123</v>
      </c>
      <c r="B127" s="6">
        <v>4</v>
      </c>
      <c r="C127" s="68" t="s">
        <v>79</v>
      </c>
      <c r="D127" s="15" t="s">
        <v>9</v>
      </c>
      <c r="E127" s="99" t="s">
        <v>154</v>
      </c>
      <c r="F127" s="100">
        <v>2</v>
      </c>
      <c r="G127" s="7">
        <v>1</v>
      </c>
      <c r="H127" s="16" t="s">
        <v>195</v>
      </c>
      <c r="I127" s="7">
        <v>9</v>
      </c>
      <c r="J127" s="7">
        <v>9</v>
      </c>
      <c r="K127" s="72" t="str">
        <f>VLOOKUP(I127,Tuan!$A$2:$D$105,2,0)</f>
        <v>26/09/2016</v>
      </c>
      <c r="L127" s="72" t="str">
        <f>VLOOKUP(J127,Tuan!$A$2:$D$105,3,0)</f>
        <v>02/10/2016</v>
      </c>
      <c r="M127" s="101" t="s">
        <v>155</v>
      </c>
    </row>
    <row r="128" spans="1:13" ht="30" customHeight="1">
      <c r="A128" s="6">
        <v>124</v>
      </c>
      <c r="B128" s="6">
        <v>4</v>
      </c>
      <c r="C128" s="9" t="s">
        <v>80</v>
      </c>
      <c r="D128" s="15" t="s">
        <v>9</v>
      </c>
      <c r="E128" s="99" t="s">
        <v>154</v>
      </c>
      <c r="F128" s="100">
        <v>2</v>
      </c>
      <c r="G128" s="7">
        <v>1</v>
      </c>
      <c r="H128" s="16" t="s">
        <v>195</v>
      </c>
      <c r="I128" s="7">
        <v>7</v>
      </c>
      <c r="J128" s="7">
        <v>7</v>
      </c>
      <c r="K128" s="72" t="str">
        <f>VLOOKUP(I128,Tuan!$A$2:$D$105,2,0)</f>
        <v>12/09/2016</v>
      </c>
      <c r="L128" s="72" t="str">
        <f>VLOOKUP(J128,Tuan!$A$2:$D$105,3,0)</f>
        <v>18/09/2016</v>
      </c>
      <c r="M128" s="101" t="s">
        <v>155</v>
      </c>
    </row>
    <row r="129" spans="1:13" ht="30" customHeight="1">
      <c r="A129" s="6">
        <v>125</v>
      </c>
      <c r="B129" s="6">
        <v>4</v>
      </c>
      <c r="C129" s="68" t="s">
        <v>339</v>
      </c>
      <c r="D129" s="15" t="s">
        <v>9</v>
      </c>
      <c r="E129" s="99" t="s">
        <v>154</v>
      </c>
      <c r="F129" s="100">
        <v>2</v>
      </c>
      <c r="G129" s="7">
        <v>1</v>
      </c>
      <c r="H129" s="16" t="s">
        <v>195</v>
      </c>
      <c r="I129" s="7">
        <v>5</v>
      </c>
      <c r="J129" s="7">
        <v>5</v>
      </c>
      <c r="K129" s="72" t="str">
        <f>VLOOKUP(I129,Tuan!$A$2:$D$105,2,0)</f>
        <v>29/08/2016</v>
      </c>
      <c r="L129" s="72" t="str">
        <f>VLOOKUP(J129,Tuan!$A$2:$D$105,3,0)</f>
        <v>04/09/2016</v>
      </c>
      <c r="M129" s="101" t="s">
        <v>155</v>
      </c>
    </row>
    <row r="130" spans="1:13" ht="30" customHeight="1">
      <c r="A130" s="6">
        <v>126</v>
      </c>
      <c r="B130" s="6">
        <v>4</v>
      </c>
      <c r="C130" s="9" t="s">
        <v>83</v>
      </c>
      <c r="D130" s="8" t="s">
        <v>81</v>
      </c>
      <c r="E130" s="107" t="s">
        <v>313</v>
      </c>
      <c r="F130" s="108">
        <v>2</v>
      </c>
      <c r="G130" s="7">
        <v>1</v>
      </c>
      <c r="H130" s="7" t="s">
        <v>19</v>
      </c>
      <c r="I130" s="7">
        <v>113</v>
      </c>
      <c r="J130" s="7">
        <v>113</v>
      </c>
      <c r="K130" s="72" t="str">
        <f>VLOOKUP(I130,Tuan!$A$2:$D$105,2,0)</f>
        <v>28/10/2016</v>
      </c>
      <c r="L130" s="72" t="str">
        <f>VLOOKUP(J130,Tuan!$A$2:$D$105,3,0)</f>
        <v>30/10/2016</v>
      </c>
      <c r="M130" s="107" t="s">
        <v>26</v>
      </c>
    </row>
    <row r="131" spans="1:13" ht="30" customHeight="1">
      <c r="A131" s="6">
        <v>127</v>
      </c>
      <c r="B131" s="6">
        <v>4</v>
      </c>
      <c r="C131" s="9" t="s">
        <v>83</v>
      </c>
      <c r="D131" s="8" t="s">
        <v>81</v>
      </c>
      <c r="E131" s="107" t="s">
        <v>314</v>
      </c>
      <c r="F131" s="108">
        <v>2</v>
      </c>
      <c r="G131" s="7">
        <v>1</v>
      </c>
      <c r="H131" s="7" t="s">
        <v>19</v>
      </c>
      <c r="I131" s="7">
        <v>115</v>
      </c>
      <c r="J131" s="7">
        <v>115</v>
      </c>
      <c r="K131" s="72" t="str">
        <f>VLOOKUP(I131,Tuan!$A$2:$D$105,2,0)</f>
        <v>11/11/2016</v>
      </c>
      <c r="L131" s="72" t="str">
        <f>VLOOKUP(J131,Tuan!$A$2:$D$105,3,0)</f>
        <v>13/11/2016</v>
      </c>
      <c r="M131" s="107" t="s">
        <v>26</v>
      </c>
    </row>
    <row r="132" spans="1:13" ht="30" customHeight="1">
      <c r="A132" s="6">
        <v>128</v>
      </c>
      <c r="B132" s="6">
        <v>4</v>
      </c>
      <c r="C132" s="9" t="s">
        <v>83</v>
      </c>
      <c r="D132" s="8" t="s">
        <v>81</v>
      </c>
      <c r="E132" s="107" t="s">
        <v>313</v>
      </c>
      <c r="F132" s="108">
        <v>2</v>
      </c>
      <c r="G132" s="7">
        <v>1</v>
      </c>
      <c r="H132" s="7" t="s">
        <v>11</v>
      </c>
      <c r="I132" s="7">
        <v>114</v>
      </c>
      <c r="J132" s="7">
        <v>114</v>
      </c>
      <c r="K132" s="72" t="str">
        <f>VLOOKUP(I132,Tuan!$A$2:$D$105,2,0)</f>
        <v>04/11/2016</v>
      </c>
      <c r="L132" s="72" t="str">
        <f>VLOOKUP(J132,Tuan!$A$2:$D$105,3,0)</f>
        <v>06/11/2016</v>
      </c>
      <c r="M132" s="107" t="s">
        <v>26</v>
      </c>
    </row>
    <row r="133" spans="1:13" ht="30" customHeight="1">
      <c r="A133" s="6">
        <v>129</v>
      </c>
      <c r="B133" s="6">
        <v>4</v>
      </c>
      <c r="C133" s="9" t="s">
        <v>83</v>
      </c>
      <c r="D133" s="8" t="s">
        <v>81</v>
      </c>
      <c r="E133" s="107" t="s">
        <v>314</v>
      </c>
      <c r="F133" s="108">
        <v>2</v>
      </c>
      <c r="G133" s="7">
        <v>1</v>
      </c>
      <c r="H133" s="7" t="s">
        <v>11</v>
      </c>
      <c r="I133" s="7">
        <v>116</v>
      </c>
      <c r="J133" s="7">
        <v>116</v>
      </c>
      <c r="K133" s="72" t="str">
        <f>VLOOKUP(I133,Tuan!$A$2:$D$105,2,0)</f>
        <v>18/11/2016</v>
      </c>
      <c r="L133" s="72" t="str">
        <f>VLOOKUP(J133,Tuan!$A$2:$D$105,3,0)</f>
        <v>20/11/2016</v>
      </c>
      <c r="M133" s="107" t="s">
        <v>26</v>
      </c>
    </row>
    <row r="134" spans="1:13" ht="30" customHeight="1">
      <c r="A134" s="6">
        <v>130</v>
      </c>
      <c r="B134" s="6">
        <v>4</v>
      </c>
      <c r="C134" s="9" t="s">
        <v>83</v>
      </c>
      <c r="D134" s="8" t="s">
        <v>81</v>
      </c>
      <c r="E134" s="102" t="s">
        <v>180</v>
      </c>
      <c r="F134" s="103">
        <v>2</v>
      </c>
      <c r="G134" s="7">
        <v>2</v>
      </c>
      <c r="H134" s="7" t="s">
        <v>19</v>
      </c>
      <c r="I134" s="7">
        <v>132</v>
      </c>
      <c r="J134" s="7">
        <v>132</v>
      </c>
      <c r="K134" s="72" t="str">
        <f>VLOOKUP(I134,Tuan!$A$2:$D$105,2,0)</f>
        <v>10/03/2017</v>
      </c>
      <c r="L134" s="72" t="str">
        <f>VLOOKUP(J134,Tuan!$A$2:$D$105,3,0)</f>
        <v>12/03/2017</v>
      </c>
      <c r="M134" s="102" t="s">
        <v>26</v>
      </c>
    </row>
    <row r="135" spans="1:13" ht="30" customHeight="1">
      <c r="A135" s="6">
        <v>131</v>
      </c>
      <c r="B135" s="6">
        <v>4</v>
      </c>
      <c r="C135" s="9" t="s">
        <v>83</v>
      </c>
      <c r="D135" s="8" t="s">
        <v>81</v>
      </c>
      <c r="E135" s="107" t="s">
        <v>181</v>
      </c>
      <c r="F135" s="108">
        <v>2</v>
      </c>
      <c r="G135" s="7">
        <v>2</v>
      </c>
      <c r="H135" s="7" t="s">
        <v>19</v>
      </c>
      <c r="I135" s="7">
        <v>134</v>
      </c>
      <c r="J135" s="7">
        <v>134</v>
      </c>
      <c r="K135" s="72" t="str">
        <f>VLOOKUP(I135,Tuan!$A$2:$D$105,2,0)</f>
        <v>24/03/2017</v>
      </c>
      <c r="L135" s="72" t="str">
        <f>VLOOKUP(J135,Tuan!$A$2:$D$105,3,0)</f>
        <v>26/03/2017</v>
      </c>
      <c r="M135" s="107" t="s">
        <v>26</v>
      </c>
    </row>
    <row r="136" spans="1:13" ht="30" customHeight="1">
      <c r="A136" s="6">
        <v>132</v>
      </c>
      <c r="B136" s="6">
        <v>4</v>
      </c>
      <c r="C136" s="9" t="s">
        <v>83</v>
      </c>
      <c r="D136" s="8" t="s">
        <v>81</v>
      </c>
      <c r="E136" s="102" t="s">
        <v>316</v>
      </c>
      <c r="F136" s="103">
        <v>2</v>
      </c>
      <c r="G136" s="7">
        <v>2</v>
      </c>
      <c r="H136" s="7" t="s">
        <v>19</v>
      </c>
      <c r="I136" s="7">
        <v>142</v>
      </c>
      <c r="J136" s="7">
        <v>142</v>
      </c>
      <c r="K136" s="72" t="str">
        <f>VLOOKUP(I136,Tuan!$A$2:$D$105,2,0)</f>
        <v>19/05/2017</v>
      </c>
      <c r="L136" s="72" t="str">
        <f>VLOOKUP(J136,Tuan!$A$2:$D$105,3,0)</f>
        <v>21/05/2017</v>
      </c>
      <c r="M136" s="102" t="s">
        <v>26</v>
      </c>
    </row>
    <row r="137" spans="1:13" ht="30" customHeight="1">
      <c r="A137" s="6">
        <v>133</v>
      </c>
      <c r="B137" s="6">
        <v>4</v>
      </c>
      <c r="C137" s="9" t="s">
        <v>83</v>
      </c>
      <c r="D137" s="8" t="s">
        <v>81</v>
      </c>
      <c r="E137" s="102" t="s">
        <v>317</v>
      </c>
      <c r="F137" s="103">
        <v>1</v>
      </c>
      <c r="G137" s="7">
        <v>2</v>
      </c>
      <c r="H137" s="7" t="s">
        <v>19</v>
      </c>
      <c r="I137" s="7">
        <v>143</v>
      </c>
      <c r="J137" s="7">
        <v>143</v>
      </c>
      <c r="K137" s="72" t="str">
        <f>VLOOKUP(I137,Tuan!$A$2:$D$105,2,0)</f>
        <v>26/05/2017</v>
      </c>
      <c r="L137" s="72" t="str">
        <f>VLOOKUP(J137,Tuan!$A$2:$D$105,3,0)</f>
        <v>28/05/2017</v>
      </c>
      <c r="M137" s="102" t="s">
        <v>26</v>
      </c>
    </row>
    <row r="138" spans="1:13" ht="30" customHeight="1">
      <c r="A138" s="6">
        <v>134</v>
      </c>
      <c r="B138" s="6">
        <v>4</v>
      </c>
      <c r="C138" s="9" t="s">
        <v>83</v>
      </c>
      <c r="D138" s="8" t="s">
        <v>81</v>
      </c>
      <c r="E138" s="102" t="s">
        <v>180</v>
      </c>
      <c r="F138" s="103">
        <v>2</v>
      </c>
      <c r="G138" s="7">
        <v>2</v>
      </c>
      <c r="H138" s="7" t="s">
        <v>11</v>
      </c>
      <c r="I138" s="7">
        <v>133</v>
      </c>
      <c r="J138" s="7">
        <v>133</v>
      </c>
      <c r="K138" s="72" t="str">
        <f>VLOOKUP(I138,Tuan!$A$2:$D$105,2,0)</f>
        <v>17/03/2017</v>
      </c>
      <c r="L138" s="72" t="str">
        <f>VLOOKUP(J138,Tuan!$A$2:$D$105,3,0)</f>
        <v>19/03/2017</v>
      </c>
      <c r="M138" s="102" t="s">
        <v>26</v>
      </c>
    </row>
    <row r="139" spans="1:13" ht="30" customHeight="1">
      <c r="A139" s="6">
        <v>135</v>
      </c>
      <c r="B139" s="6">
        <v>4</v>
      </c>
      <c r="C139" s="9" t="s">
        <v>83</v>
      </c>
      <c r="D139" s="8" t="s">
        <v>81</v>
      </c>
      <c r="E139" s="107" t="s">
        <v>181</v>
      </c>
      <c r="F139" s="108">
        <v>2</v>
      </c>
      <c r="G139" s="7">
        <v>2</v>
      </c>
      <c r="H139" s="7" t="s">
        <v>11</v>
      </c>
      <c r="I139" s="7">
        <v>135</v>
      </c>
      <c r="J139" s="7">
        <v>135</v>
      </c>
      <c r="K139" s="72" t="str">
        <f>VLOOKUP(I139,Tuan!$A$2:$D$105,2,0)</f>
        <v>31/03/2017</v>
      </c>
      <c r="L139" s="72" t="str">
        <f>VLOOKUP(J139,Tuan!$A$2:$D$105,3,0)</f>
        <v>02/04/2017</v>
      </c>
      <c r="M139" s="107" t="s">
        <v>26</v>
      </c>
    </row>
    <row r="140" spans="1:13" ht="30" customHeight="1">
      <c r="A140" s="6">
        <v>136</v>
      </c>
      <c r="B140" s="6">
        <v>4</v>
      </c>
      <c r="C140" s="9" t="s">
        <v>83</v>
      </c>
      <c r="D140" s="8" t="s">
        <v>81</v>
      </c>
      <c r="E140" s="102" t="s">
        <v>316</v>
      </c>
      <c r="F140" s="103">
        <v>2</v>
      </c>
      <c r="G140" s="7">
        <v>2</v>
      </c>
      <c r="H140" s="7" t="s">
        <v>11</v>
      </c>
      <c r="I140" s="7">
        <v>144</v>
      </c>
      <c r="J140" s="7">
        <v>144</v>
      </c>
      <c r="K140" s="72" t="str">
        <f>VLOOKUP(I140,Tuan!$A$2:$D$105,2,0)</f>
        <v>02/06/2017</v>
      </c>
      <c r="L140" s="72" t="str">
        <f>VLOOKUP(J140,Tuan!$A$2:$D$105,3,0)</f>
        <v>04/06/2017</v>
      </c>
      <c r="M140" s="102" t="s">
        <v>26</v>
      </c>
    </row>
    <row r="141" spans="1:13" ht="30" customHeight="1">
      <c r="A141" s="6">
        <v>137</v>
      </c>
      <c r="B141" s="6">
        <v>4</v>
      </c>
      <c r="C141" s="9" t="s">
        <v>83</v>
      </c>
      <c r="D141" s="8" t="s">
        <v>81</v>
      </c>
      <c r="E141" s="102" t="s">
        <v>317</v>
      </c>
      <c r="F141" s="103">
        <v>1</v>
      </c>
      <c r="G141" s="7">
        <v>2</v>
      </c>
      <c r="H141" s="7" t="s">
        <v>11</v>
      </c>
      <c r="I141" s="7">
        <v>144</v>
      </c>
      <c r="J141" s="7">
        <v>144</v>
      </c>
      <c r="K141" s="72" t="str">
        <f>VLOOKUP(I141,Tuan!$A$2:$D$105,2,0)</f>
        <v>02/06/2017</v>
      </c>
      <c r="L141" s="72" t="str">
        <f>VLOOKUP(J141,Tuan!$A$2:$D$105,3,0)</f>
        <v>04/06/2017</v>
      </c>
      <c r="M141" s="102" t="s">
        <v>26</v>
      </c>
    </row>
    <row r="142" spans="1:13" ht="30" customHeight="1">
      <c r="A142" s="6">
        <v>138</v>
      </c>
      <c r="B142" s="6">
        <v>3</v>
      </c>
      <c r="C142" s="68" t="s">
        <v>84</v>
      </c>
      <c r="D142" s="8" t="s">
        <v>9</v>
      </c>
      <c r="E142" s="99" t="s">
        <v>47</v>
      </c>
      <c r="F142" s="100">
        <v>4</v>
      </c>
      <c r="G142" s="7">
        <v>1</v>
      </c>
      <c r="H142" s="16" t="s">
        <v>195</v>
      </c>
      <c r="I142" s="7">
        <v>7</v>
      </c>
      <c r="J142" s="7">
        <v>15</v>
      </c>
      <c r="K142" s="72" t="str">
        <f>VLOOKUP(I142,Tuan!$A$2:$D$105,2,0)</f>
        <v>12/09/2016</v>
      </c>
      <c r="L142" s="72" t="str">
        <f>VLOOKUP(J142,Tuan!$A$2:$D$105,3,0)</f>
        <v>13/11/2016</v>
      </c>
      <c r="M142" s="101" t="s">
        <v>52</v>
      </c>
    </row>
    <row r="143" spans="1:13" ht="30" customHeight="1">
      <c r="A143" s="6">
        <v>139</v>
      </c>
      <c r="B143" s="6">
        <v>3</v>
      </c>
      <c r="C143" s="68" t="s">
        <v>84</v>
      </c>
      <c r="D143" s="8" t="s">
        <v>9</v>
      </c>
      <c r="E143" s="99" t="s">
        <v>56</v>
      </c>
      <c r="F143" s="100">
        <v>3</v>
      </c>
      <c r="G143" s="7">
        <v>2</v>
      </c>
      <c r="H143" s="16" t="s">
        <v>195</v>
      </c>
      <c r="I143" s="7">
        <v>33</v>
      </c>
      <c r="J143" s="7">
        <v>42</v>
      </c>
      <c r="K143" s="72" t="str">
        <f>VLOOKUP(I143,Tuan!$A$2:$D$105,2,0)</f>
        <v>13/03/2017</v>
      </c>
      <c r="L143" s="72" t="str">
        <f>VLOOKUP(J143,Tuan!$A$2:$D$105,3,0)</f>
        <v>21/05/2017</v>
      </c>
      <c r="M143" s="101" t="s">
        <v>52</v>
      </c>
    </row>
    <row r="144" spans="1:13" ht="30" customHeight="1">
      <c r="A144" s="6">
        <v>140</v>
      </c>
      <c r="B144" s="6">
        <v>3</v>
      </c>
      <c r="C144" s="68" t="s">
        <v>84</v>
      </c>
      <c r="D144" s="8" t="s">
        <v>9</v>
      </c>
      <c r="E144" s="99" t="s">
        <v>57</v>
      </c>
      <c r="F144" s="100">
        <v>2</v>
      </c>
      <c r="G144" s="7">
        <v>2</v>
      </c>
      <c r="H144" s="16" t="s">
        <v>195</v>
      </c>
      <c r="I144" s="7">
        <v>33</v>
      </c>
      <c r="J144" s="7">
        <v>42</v>
      </c>
      <c r="K144" s="72" t="str">
        <f>VLOOKUP(I144,Tuan!$A$2:$D$105,2,0)</f>
        <v>13/03/2017</v>
      </c>
      <c r="L144" s="72" t="str">
        <f>VLOOKUP(J144,Tuan!$A$2:$D$105,3,0)</f>
        <v>21/05/2017</v>
      </c>
      <c r="M144" s="101" t="s">
        <v>52</v>
      </c>
    </row>
    <row r="145" spans="1:13" ht="30" customHeight="1">
      <c r="A145" s="6">
        <v>141</v>
      </c>
      <c r="B145" s="6">
        <v>3</v>
      </c>
      <c r="C145" s="9" t="s">
        <v>118</v>
      </c>
      <c r="D145" s="8" t="s">
        <v>9</v>
      </c>
      <c r="E145" s="99" t="s">
        <v>48</v>
      </c>
      <c r="F145" s="100">
        <v>2</v>
      </c>
      <c r="G145" s="7">
        <v>1</v>
      </c>
      <c r="H145" s="16" t="s">
        <v>11</v>
      </c>
      <c r="I145" s="7">
        <v>6</v>
      </c>
      <c r="J145" s="7">
        <v>6</v>
      </c>
      <c r="K145" s="72" t="str">
        <f>VLOOKUP(I145,Tuan!$A$2:$D$105,2,0)</f>
        <v>05/09/2016</v>
      </c>
      <c r="L145" s="72" t="str">
        <f>VLOOKUP(J145,Tuan!$A$2:$D$105,3,0)</f>
        <v>11/09/2016</v>
      </c>
      <c r="M145" s="101" t="s">
        <v>52</v>
      </c>
    </row>
    <row r="146" spans="1:13" ht="30" customHeight="1">
      <c r="A146" s="6">
        <v>142</v>
      </c>
      <c r="B146" s="6">
        <v>3</v>
      </c>
      <c r="C146" s="9" t="s">
        <v>118</v>
      </c>
      <c r="D146" s="8" t="s">
        <v>9</v>
      </c>
      <c r="E146" s="99" t="s">
        <v>47</v>
      </c>
      <c r="F146" s="100">
        <v>4</v>
      </c>
      <c r="G146" s="7">
        <v>1</v>
      </c>
      <c r="H146" s="16" t="s">
        <v>195</v>
      </c>
      <c r="I146" s="7">
        <v>7</v>
      </c>
      <c r="J146" s="7">
        <v>8</v>
      </c>
      <c r="K146" s="72" t="str">
        <f>VLOOKUP(I146,Tuan!$A$2:$D$105,2,0)</f>
        <v>12/09/2016</v>
      </c>
      <c r="L146" s="72" t="str">
        <f>VLOOKUP(J146,Tuan!$A$2:$D$105,3,0)</f>
        <v>25/09/2016</v>
      </c>
      <c r="M146" s="101" t="s">
        <v>52</v>
      </c>
    </row>
    <row r="147" spans="1:13" ht="30" customHeight="1">
      <c r="A147" s="6">
        <v>143</v>
      </c>
      <c r="B147" s="6">
        <v>3</v>
      </c>
      <c r="C147" s="9" t="s">
        <v>118</v>
      </c>
      <c r="D147" s="8" t="s">
        <v>9</v>
      </c>
      <c r="E147" s="99" t="s">
        <v>56</v>
      </c>
      <c r="F147" s="100">
        <v>3</v>
      </c>
      <c r="G147" s="7">
        <v>2</v>
      </c>
      <c r="H147" s="16" t="s">
        <v>195</v>
      </c>
      <c r="I147" s="7">
        <v>36</v>
      </c>
      <c r="J147" s="7">
        <v>38</v>
      </c>
      <c r="K147" s="72" t="str">
        <f>VLOOKUP(I147,Tuan!$A$2:$D$105,2,0)</f>
        <v>03/04/2017</v>
      </c>
      <c r="L147" s="72" t="str">
        <f>VLOOKUP(J147,Tuan!$A$2:$D$105,3,0)</f>
        <v>23/04/2017</v>
      </c>
      <c r="M147" s="101" t="s">
        <v>52</v>
      </c>
    </row>
    <row r="148" spans="1:13" ht="30" customHeight="1">
      <c r="A148" s="6">
        <v>144</v>
      </c>
      <c r="B148" s="6">
        <v>3</v>
      </c>
      <c r="C148" s="9" t="s">
        <v>118</v>
      </c>
      <c r="D148" s="8" t="s">
        <v>9</v>
      </c>
      <c r="E148" s="99" t="s">
        <v>57</v>
      </c>
      <c r="F148" s="100">
        <v>2</v>
      </c>
      <c r="G148" s="7">
        <v>2</v>
      </c>
      <c r="H148" s="16" t="s">
        <v>195</v>
      </c>
      <c r="I148" s="7">
        <v>36</v>
      </c>
      <c r="J148" s="7">
        <v>38</v>
      </c>
      <c r="K148" s="72" t="str">
        <f>VLOOKUP(I148,Tuan!$A$2:$D$105,2,0)</f>
        <v>03/04/2017</v>
      </c>
      <c r="L148" s="72" t="str">
        <f>VLOOKUP(J148,Tuan!$A$2:$D$105,3,0)</f>
        <v>23/04/2017</v>
      </c>
      <c r="M148" s="101" t="s">
        <v>52</v>
      </c>
    </row>
    <row r="149" spans="1:13" ht="30" customHeight="1">
      <c r="A149" s="6">
        <v>145</v>
      </c>
      <c r="B149" s="6">
        <v>3</v>
      </c>
      <c r="C149" s="68" t="s">
        <v>144</v>
      </c>
      <c r="D149" s="8" t="s">
        <v>9</v>
      </c>
      <c r="E149" s="99" t="s">
        <v>48</v>
      </c>
      <c r="F149" s="100">
        <v>2</v>
      </c>
      <c r="G149" s="7">
        <v>1</v>
      </c>
      <c r="H149" s="16" t="s">
        <v>11</v>
      </c>
      <c r="I149" s="7">
        <v>3</v>
      </c>
      <c r="J149" s="7">
        <v>3</v>
      </c>
      <c r="K149" s="72" t="str">
        <f>VLOOKUP(I149,Tuan!$A$2:$D$105,2,0)</f>
        <v>15/08/2016</v>
      </c>
      <c r="L149" s="72" t="str">
        <f>VLOOKUP(J149,Tuan!$A$2:$D$105,3,0)</f>
        <v>21/08/2016</v>
      </c>
      <c r="M149" s="101" t="s">
        <v>52</v>
      </c>
    </row>
    <row r="150" spans="1:13" ht="30" customHeight="1">
      <c r="A150" s="6">
        <v>146</v>
      </c>
      <c r="B150" s="6">
        <v>3</v>
      </c>
      <c r="C150" s="68" t="s">
        <v>144</v>
      </c>
      <c r="D150" s="8" t="s">
        <v>9</v>
      </c>
      <c r="E150" s="99" t="s">
        <v>47</v>
      </c>
      <c r="F150" s="100">
        <v>4</v>
      </c>
      <c r="G150" s="7">
        <v>1</v>
      </c>
      <c r="H150" s="16" t="s">
        <v>195</v>
      </c>
      <c r="I150" s="7">
        <v>4</v>
      </c>
      <c r="J150" s="7">
        <v>5</v>
      </c>
      <c r="K150" s="72" t="str">
        <f>VLOOKUP(I150,Tuan!$A$2:$D$105,2,0)</f>
        <v>22/08/1016</v>
      </c>
      <c r="L150" s="72" t="str">
        <f>VLOOKUP(J150,Tuan!$A$2:$D$105,3,0)</f>
        <v>04/09/2016</v>
      </c>
      <c r="M150" s="101" t="s">
        <v>52</v>
      </c>
    </row>
    <row r="151" spans="1:13" ht="30" customHeight="1">
      <c r="A151" s="6">
        <v>147</v>
      </c>
      <c r="B151" s="6">
        <v>3</v>
      </c>
      <c r="C151" s="68" t="s">
        <v>144</v>
      </c>
      <c r="D151" s="8" t="s">
        <v>9</v>
      </c>
      <c r="E151" s="99" t="s">
        <v>56</v>
      </c>
      <c r="F151" s="100">
        <v>3</v>
      </c>
      <c r="G151" s="7">
        <v>2</v>
      </c>
      <c r="H151" s="16" t="s">
        <v>195</v>
      </c>
      <c r="I151" s="7">
        <v>39</v>
      </c>
      <c r="J151" s="7">
        <v>41</v>
      </c>
      <c r="K151" s="72" t="str">
        <f>VLOOKUP(I151,Tuan!$A$2:$D$105,2,0)</f>
        <v>24/04/2017</v>
      </c>
      <c r="L151" s="72" t="str">
        <f>VLOOKUP(J151,Tuan!$A$2:$D$105,3,0)</f>
        <v>14/05/2017</v>
      </c>
      <c r="M151" s="101" t="s">
        <v>52</v>
      </c>
    </row>
    <row r="152" spans="1:13" ht="30" customHeight="1">
      <c r="A152" s="6">
        <v>148</v>
      </c>
      <c r="B152" s="6">
        <v>3</v>
      </c>
      <c r="C152" s="68" t="s">
        <v>144</v>
      </c>
      <c r="D152" s="8" t="s">
        <v>9</v>
      </c>
      <c r="E152" s="99" t="s">
        <v>57</v>
      </c>
      <c r="F152" s="100">
        <v>2</v>
      </c>
      <c r="G152" s="7">
        <v>2</v>
      </c>
      <c r="H152" s="16" t="s">
        <v>195</v>
      </c>
      <c r="I152" s="7">
        <v>39</v>
      </c>
      <c r="J152" s="7">
        <v>41</v>
      </c>
      <c r="K152" s="72" t="str">
        <f>VLOOKUP(I152,Tuan!$A$2:$D$105,2,0)</f>
        <v>24/04/2017</v>
      </c>
      <c r="L152" s="72" t="str">
        <f>VLOOKUP(J152,Tuan!$A$2:$D$105,3,0)</f>
        <v>14/05/2017</v>
      </c>
      <c r="M152" s="101" t="s">
        <v>52</v>
      </c>
    </row>
    <row r="153" spans="1:13" ht="30" customHeight="1">
      <c r="A153" s="6">
        <v>149</v>
      </c>
      <c r="B153" s="6">
        <v>3</v>
      </c>
      <c r="C153" s="68" t="s">
        <v>85</v>
      </c>
      <c r="D153" s="8" t="s">
        <v>9</v>
      </c>
      <c r="E153" s="99" t="s">
        <v>48</v>
      </c>
      <c r="F153" s="100">
        <v>2</v>
      </c>
      <c r="G153" s="7">
        <v>1</v>
      </c>
      <c r="H153" s="16" t="s">
        <v>11</v>
      </c>
      <c r="I153" s="7">
        <v>9</v>
      </c>
      <c r="J153" s="7">
        <v>9</v>
      </c>
      <c r="K153" s="72" t="str">
        <f>VLOOKUP(I153,Tuan!$A$2:$D$105,2,0)</f>
        <v>26/09/2016</v>
      </c>
      <c r="L153" s="72" t="str">
        <f>VLOOKUP(J153,Tuan!$A$2:$D$105,3,0)</f>
        <v>02/10/2016</v>
      </c>
      <c r="M153" s="101" t="s">
        <v>52</v>
      </c>
    </row>
    <row r="154" spans="1:13" ht="30" customHeight="1">
      <c r="A154" s="6">
        <v>150</v>
      </c>
      <c r="B154" s="6">
        <v>3</v>
      </c>
      <c r="C154" s="68" t="s">
        <v>85</v>
      </c>
      <c r="D154" s="8" t="s">
        <v>9</v>
      </c>
      <c r="E154" s="99" t="s">
        <v>47</v>
      </c>
      <c r="F154" s="100">
        <v>4</v>
      </c>
      <c r="G154" s="7">
        <v>1</v>
      </c>
      <c r="H154" s="16" t="s">
        <v>195</v>
      </c>
      <c r="I154" s="7">
        <v>10</v>
      </c>
      <c r="J154" s="7">
        <v>11</v>
      </c>
      <c r="K154" s="72" t="str">
        <f>VLOOKUP(I154,Tuan!$A$2:$D$105,2,0)</f>
        <v>03/10/2016</v>
      </c>
      <c r="L154" s="72" t="str">
        <f>VLOOKUP(J154,Tuan!$A$2:$D$105,3,0)</f>
        <v>16/10/2016</v>
      </c>
      <c r="M154" s="101" t="s">
        <v>52</v>
      </c>
    </row>
    <row r="155" spans="1:13" ht="30" customHeight="1">
      <c r="A155" s="6">
        <v>151</v>
      </c>
      <c r="B155" s="6">
        <v>3</v>
      </c>
      <c r="C155" s="68" t="s">
        <v>85</v>
      </c>
      <c r="D155" s="8" t="s">
        <v>9</v>
      </c>
      <c r="E155" s="99" t="s">
        <v>56</v>
      </c>
      <c r="F155" s="100">
        <v>3</v>
      </c>
      <c r="G155" s="7">
        <v>2</v>
      </c>
      <c r="H155" s="16" t="s">
        <v>195</v>
      </c>
      <c r="I155" s="7">
        <v>34</v>
      </c>
      <c r="J155" s="7">
        <v>36</v>
      </c>
      <c r="K155" s="72" t="str">
        <f>VLOOKUP(I155,Tuan!$A$2:$D$105,2,0)</f>
        <v>20/03/2017</v>
      </c>
      <c r="L155" s="72" t="str">
        <f>VLOOKUP(J155,Tuan!$A$2:$D$105,3,0)</f>
        <v>09/04/2017</v>
      </c>
      <c r="M155" s="101" t="s">
        <v>52</v>
      </c>
    </row>
    <row r="156" spans="1:13" ht="30" customHeight="1">
      <c r="A156" s="6">
        <v>152</v>
      </c>
      <c r="B156" s="6">
        <v>3</v>
      </c>
      <c r="C156" s="68" t="s">
        <v>85</v>
      </c>
      <c r="D156" s="8" t="s">
        <v>9</v>
      </c>
      <c r="E156" s="99" t="s">
        <v>57</v>
      </c>
      <c r="F156" s="100">
        <v>2</v>
      </c>
      <c r="G156" s="7">
        <v>2</v>
      </c>
      <c r="H156" s="16" t="s">
        <v>195</v>
      </c>
      <c r="I156" s="7">
        <v>34</v>
      </c>
      <c r="J156" s="7">
        <v>36</v>
      </c>
      <c r="K156" s="72" t="str">
        <f>VLOOKUP(I156,Tuan!$A$2:$D$105,2,0)</f>
        <v>20/03/2017</v>
      </c>
      <c r="L156" s="72" t="str">
        <f>VLOOKUP(J156,Tuan!$A$2:$D$105,3,0)</f>
        <v>09/04/2017</v>
      </c>
      <c r="M156" s="101" t="s">
        <v>52</v>
      </c>
    </row>
    <row r="157" spans="1:13" ht="30" customHeight="1">
      <c r="A157" s="6">
        <v>153</v>
      </c>
      <c r="B157" s="6">
        <v>3</v>
      </c>
      <c r="C157" s="68" t="s">
        <v>145</v>
      </c>
      <c r="D157" s="8" t="s">
        <v>9</v>
      </c>
      <c r="E157" s="99" t="s">
        <v>47</v>
      </c>
      <c r="F157" s="100">
        <v>4</v>
      </c>
      <c r="G157" s="7">
        <v>1</v>
      </c>
      <c r="H157" s="7" t="s">
        <v>19</v>
      </c>
      <c r="I157" s="7">
        <v>113</v>
      </c>
      <c r="J157" s="7">
        <v>113</v>
      </c>
      <c r="K157" s="72" t="str">
        <f>VLOOKUP(I157,Tuan!$A$2:$D$105,2,0)</f>
        <v>28/10/2016</v>
      </c>
      <c r="L157" s="72" t="str">
        <f>VLOOKUP(J157,Tuan!$A$2:$D$105,3,0)</f>
        <v>30/10/2016</v>
      </c>
      <c r="M157" s="101" t="s">
        <v>52</v>
      </c>
    </row>
    <row r="158" spans="1:13" ht="30" customHeight="1">
      <c r="A158" s="6">
        <v>154</v>
      </c>
      <c r="B158" s="6">
        <v>3</v>
      </c>
      <c r="C158" s="68" t="s">
        <v>145</v>
      </c>
      <c r="D158" s="8" t="s">
        <v>9</v>
      </c>
      <c r="E158" s="99" t="s">
        <v>47</v>
      </c>
      <c r="F158" s="100">
        <v>4</v>
      </c>
      <c r="G158" s="7">
        <v>1</v>
      </c>
      <c r="H158" s="7" t="s">
        <v>19</v>
      </c>
      <c r="I158" s="7">
        <v>114</v>
      </c>
      <c r="J158" s="7">
        <v>114</v>
      </c>
      <c r="K158" s="72" t="str">
        <f>VLOOKUP(I158,Tuan!$A$2:$D$105,2,0)</f>
        <v>04/11/2016</v>
      </c>
      <c r="L158" s="72" t="str">
        <f>VLOOKUP(J158,Tuan!$A$2:$D$105,3,0)</f>
        <v>06/11/2016</v>
      </c>
      <c r="M158" s="101" t="s">
        <v>52</v>
      </c>
    </row>
    <row r="159" spans="1:13" ht="30" customHeight="1">
      <c r="A159" s="6">
        <v>155</v>
      </c>
      <c r="B159" s="6">
        <v>3</v>
      </c>
      <c r="C159" s="68" t="s">
        <v>145</v>
      </c>
      <c r="D159" s="8" t="s">
        <v>9</v>
      </c>
      <c r="E159" s="99" t="s">
        <v>47</v>
      </c>
      <c r="F159" s="100">
        <v>4</v>
      </c>
      <c r="G159" s="7">
        <v>1</v>
      </c>
      <c r="H159" s="7" t="s">
        <v>11</v>
      </c>
      <c r="I159" s="7">
        <v>115</v>
      </c>
      <c r="J159" s="7">
        <v>115</v>
      </c>
      <c r="K159" s="72" t="str">
        <f>VLOOKUP(I159,Tuan!$A$2:$D$105,2,0)</f>
        <v>11/11/2016</v>
      </c>
      <c r="L159" s="72" t="str">
        <f>VLOOKUP(J159,Tuan!$A$2:$D$105,3,0)</f>
        <v>13/11/2016</v>
      </c>
      <c r="M159" s="101" t="s">
        <v>52</v>
      </c>
    </row>
    <row r="160" spans="1:13" ht="30" customHeight="1">
      <c r="A160" s="6">
        <v>156</v>
      </c>
      <c r="B160" s="6">
        <v>3</v>
      </c>
      <c r="C160" s="68" t="s">
        <v>145</v>
      </c>
      <c r="D160" s="8" t="s">
        <v>9</v>
      </c>
      <c r="E160" s="99" t="s">
        <v>56</v>
      </c>
      <c r="F160" s="100">
        <v>3</v>
      </c>
      <c r="G160" s="7">
        <v>2</v>
      </c>
      <c r="H160" s="7" t="s">
        <v>19</v>
      </c>
      <c r="I160" s="7">
        <v>130</v>
      </c>
      <c r="J160" s="7">
        <v>130</v>
      </c>
      <c r="K160" s="72" t="str">
        <f>VLOOKUP(I160,Tuan!$A$2:$D$105,2,0)</f>
        <v>24/02/2017</v>
      </c>
      <c r="L160" s="72" t="str">
        <f>VLOOKUP(J160,Tuan!$A$2:$D$105,3,0)</f>
        <v>26/02/2017</v>
      </c>
      <c r="M160" s="101" t="s">
        <v>52</v>
      </c>
    </row>
    <row r="161" spans="1:13" ht="30" customHeight="1">
      <c r="A161" s="6">
        <v>157</v>
      </c>
      <c r="B161" s="6">
        <v>3</v>
      </c>
      <c r="C161" s="68" t="s">
        <v>145</v>
      </c>
      <c r="D161" s="8" t="s">
        <v>9</v>
      </c>
      <c r="E161" s="99" t="s">
        <v>56</v>
      </c>
      <c r="F161" s="100">
        <v>3</v>
      </c>
      <c r="G161" s="7">
        <v>2</v>
      </c>
      <c r="H161" s="7" t="s">
        <v>19</v>
      </c>
      <c r="I161" s="7">
        <v>131</v>
      </c>
      <c r="J161" s="7">
        <v>131</v>
      </c>
      <c r="K161" s="72" t="str">
        <f>VLOOKUP(I161,Tuan!$A$2:$D$105,2,0)</f>
        <v>03/03/2017</v>
      </c>
      <c r="L161" s="72" t="str">
        <f>VLOOKUP(J161,Tuan!$A$2:$D$105,3,0)</f>
        <v>05/03/2017</v>
      </c>
      <c r="M161" s="101" t="s">
        <v>52</v>
      </c>
    </row>
    <row r="162" spans="1:13" ht="30" customHeight="1">
      <c r="A162" s="6">
        <v>158</v>
      </c>
      <c r="B162" s="6">
        <v>3</v>
      </c>
      <c r="C162" s="68" t="s">
        <v>145</v>
      </c>
      <c r="D162" s="8" t="s">
        <v>9</v>
      </c>
      <c r="E162" s="99" t="s">
        <v>57</v>
      </c>
      <c r="F162" s="100">
        <v>2</v>
      </c>
      <c r="G162" s="7">
        <v>2</v>
      </c>
      <c r="H162" s="7" t="s">
        <v>19</v>
      </c>
      <c r="I162" s="7">
        <v>132</v>
      </c>
      <c r="J162" s="7">
        <v>132</v>
      </c>
      <c r="K162" s="72" t="str">
        <f>VLOOKUP(I162,Tuan!$A$2:$D$105,2,0)</f>
        <v>10/03/2017</v>
      </c>
      <c r="L162" s="72" t="str">
        <f>VLOOKUP(J162,Tuan!$A$2:$D$105,3,0)</f>
        <v>12/03/2017</v>
      </c>
      <c r="M162" s="101" t="s">
        <v>52</v>
      </c>
    </row>
    <row r="163" spans="1:13" ht="30" customHeight="1">
      <c r="A163" s="6">
        <v>159</v>
      </c>
      <c r="B163" s="6">
        <v>3</v>
      </c>
      <c r="C163" s="68" t="s">
        <v>145</v>
      </c>
      <c r="D163" s="8" t="s">
        <v>9</v>
      </c>
      <c r="E163" s="99" t="s">
        <v>56</v>
      </c>
      <c r="F163" s="100">
        <v>3</v>
      </c>
      <c r="G163" s="7">
        <v>2</v>
      </c>
      <c r="H163" s="7" t="s">
        <v>11</v>
      </c>
      <c r="I163" s="7">
        <v>133</v>
      </c>
      <c r="J163" s="7">
        <v>133</v>
      </c>
      <c r="K163" s="72" t="str">
        <f>VLOOKUP(I163,Tuan!$A$2:$D$105,2,0)</f>
        <v>17/03/2017</v>
      </c>
      <c r="L163" s="72" t="str">
        <f>VLOOKUP(J163,Tuan!$A$2:$D$105,3,0)</f>
        <v>19/03/2017</v>
      </c>
      <c r="M163" s="101" t="s">
        <v>52</v>
      </c>
    </row>
    <row r="164" spans="1:13" ht="30" customHeight="1">
      <c r="A164" s="6">
        <v>160</v>
      </c>
      <c r="B164" s="6">
        <v>3</v>
      </c>
      <c r="C164" s="68" t="s">
        <v>145</v>
      </c>
      <c r="D164" s="8" t="s">
        <v>9</v>
      </c>
      <c r="E164" s="99" t="s">
        <v>57</v>
      </c>
      <c r="F164" s="100">
        <v>2</v>
      </c>
      <c r="G164" s="7">
        <v>2</v>
      </c>
      <c r="H164" s="7" t="s">
        <v>11</v>
      </c>
      <c r="I164" s="7">
        <v>133</v>
      </c>
      <c r="J164" s="7">
        <v>133</v>
      </c>
      <c r="K164" s="72" t="str">
        <f>VLOOKUP(I164,Tuan!$A$2:$D$105,2,0)</f>
        <v>17/03/2017</v>
      </c>
      <c r="L164" s="72" t="str">
        <f>VLOOKUP(J164,Tuan!$A$2:$D$105,3,0)</f>
        <v>19/03/2017</v>
      </c>
      <c r="M164" s="101" t="s">
        <v>52</v>
      </c>
    </row>
    <row r="165" spans="1:13" ht="30" customHeight="1">
      <c r="A165" s="6">
        <v>161</v>
      </c>
      <c r="B165" s="6">
        <v>2</v>
      </c>
      <c r="C165" s="9" t="s">
        <v>177</v>
      </c>
      <c r="D165" s="8" t="s">
        <v>9</v>
      </c>
      <c r="E165" s="99" t="s">
        <v>74</v>
      </c>
      <c r="F165" s="100">
        <v>3</v>
      </c>
      <c r="G165" s="7">
        <v>2</v>
      </c>
      <c r="H165" s="16" t="s">
        <v>195</v>
      </c>
      <c r="I165" s="7">
        <v>45</v>
      </c>
      <c r="J165" s="7">
        <v>46</v>
      </c>
      <c r="K165" s="72" t="str">
        <f>VLOOKUP(I165,Tuan!$A$2:$D$105,2,0)</f>
        <v>05/06/2017</v>
      </c>
      <c r="L165" s="72" t="str">
        <f>VLOOKUP(J165,Tuan!$A$2:$D$105,3,0)</f>
        <v>18/06/2017</v>
      </c>
      <c r="M165" s="101" t="s">
        <v>52</v>
      </c>
    </row>
    <row r="166" spans="1:13" ht="30" customHeight="1">
      <c r="A166" s="6">
        <v>162</v>
      </c>
      <c r="B166" s="6">
        <v>2</v>
      </c>
      <c r="C166" s="9" t="s">
        <v>176</v>
      </c>
      <c r="D166" s="8" t="s">
        <v>9</v>
      </c>
      <c r="E166" s="99" t="s">
        <v>74</v>
      </c>
      <c r="F166" s="100">
        <v>3</v>
      </c>
      <c r="G166" s="7">
        <v>2</v>
      </c>
      <c r="H166" s="16" t="s">
        <v>195</v>
      </c>
      <c r="I166" s="7">
        <v>41</v>
      </c>
      <c r="J166" s="7">
        <v>42</v>
      </c>
      <c r="K166" s="72" t="str">
        <f>VLOOKUP(I166,Tuan!$A$2:$D$105,2,0)</f>
        <v>08/05/2017</v>
      </c>
      <c r="L166" s="72" t="str">
        <f>VLOOKUP(J166,Tuan!$A$2:$D$105,3,0)</f>
        <v>21/05/2017</v>
      </c>
      <c r="M166" s="101" t="s">
        <v>52</v>
      </c>
    </row>
    <row r="167" spans="1:13" ht="30" customHeight="1">
      <c r="A167" s="6">
        <v>163</v>
      </c>
      <c r="B167" s="6">
        <v>2</v>
      </c>
      <c r="C167" s="68" t="s">
        <v>201</v>
      </c>
      <c r="D167" s="8" t="s">
        <v>9</v>
      </c>
      <c r="E167" s="99" t="s">
        <v>74</v>
      </c>
      <c r="F167" s="100">
        <v>3</v>
      </c>
      <c r="G167" s="7">
        <v>2</v>
      </c>
      <c r="H167" s="16" t="s">
        <v>19</v>
      </c>
      <c r="I167" s="7">
        <v>133</v>
      </c>
      <c r="J167" s="7">
        <v>133</v>
      </c>
      <c r="K167" s="72" t="str">
        <f>VLOOKUP(I167,Tuan!$A$2:$D$105,2,0)</f>
        <v>17/03/2017</v>
      </c>
      <c r="L167" s="72" t="str">
        <f>VLOOKUP(J167,Tuan!$A$2:$D$105,3,0)</f>
        <v>19/03/2017</v>
      </c>
      <c r="M167" s="101" t="s">
        <v>52</v>
      </c>
    </row>
    <row r="168" spans="1:13" ht="30" customHeight="1">
      <c r="A168" s="6">
        <v>164</v>
      </c>
      <c r="B168" s="6">
        <v>2</v>
      </c>
      <c r="C168" s="68" t="s">
        <v>201</v>
      </c>
      <c r="D168" s="8" t="s">
        <v>9</v>
      </c>
      <c r="E168" s="99" t="s">
        <v>74</v>
      </c>
      <c r="F168" s="100">
        <v>3</v>
      </c>
      <c r="G168" s="7">
        <v>2</v>
      </c>
      <c r="H168" s="16" t="s">
        <v>19</v>
      </c>
      <c r="I168" s="7">
        <v>134</v>
      </c>
      <c r="J168" s="7">
        <v>134</v>
      </c>
      <c r="K168" s="72" t="str">
        <f>VLOOKUP(I168,Tuan!$A$2:$D$105,2,0)</f>
        <v>24/03/2017</v>
      </c>
      <c r="L168" s="72" t="str">
        <f>VLOOKUP(J168,Tuan!$A$2:$D$105,3,0)</f>
        <v>26/03/2017</v>
      </c>
      <c r="M168" s="101" t="s">
        <v>52</v>
      </c>
    </row>
    <row r="169" spans="1:13" ht="30" customHeight="1">
      <c r="A169" s="6">
        <v>165</v>
      </c>
      <c r="B169" s="6">
        <v>2</v>
      </c>
      <c r="C169" s="68" t="s">
        <v>201</v>
      </c>
      <c r="D169" s="8" t="s">
        <v>9</v>
      </c>
      <c r="E169" s="99" t="s">
        <v>74</v>
      </c>
      <c r="F169" s="100">
        <v>3</v>
      </c>
      <c r="G169" s="7">
        <v>2</v>
      </c>
      <c r="H169" s="16" t="s">
        <v>11</v>
      </c>
      <c r="I169" s="7">
        <v>135</v>
      </c>
      <c r="J169" s="7">
        <v>135</v>
      </c>
      <c r="K169" s="72" t="str">
        <f>VLOOKUP(I169,Tuan!$A$2:$D$105,2,0)</f>
        <v>31/03/2017</v>
      </c>
      <c r="L169" s="72" t="str">
        <f>VLOOKUP(J169,Tuan!$A$2:$D$105,3,0)</f>
        <v>02/04/2017</v>
      </c>
      <c r="M169" s="101" t="s">
        <v>52</v>
      </c>
    </row>
    <row r="170" spans="1:13" ht="30" customHeight="1">
      <c r="A170" s="6">
        <v>166</v>
      </c>
      <c r="B170" s="6">
        <v>2</v>
      </c>
      <c r="C170" s="68" t="s">
        <v>202</v>
      </c>
      <c r="D170" s="8" t="s">
        <v>9</v>
      </c>
      <c r="E170" s="99" t="s">
        <v>74</v>
      </c>
      <c r="F170" s="100">
        <v>3</v>
      </c>
      <c r="G170" s="7">
        <v>2</v>
      </c>
      <c r="H170" s="16" t="s">
        <v>19</v>
      </c>
      <c r="I170" s="7">
        <v>130</v>
      </c>
      <c r="J170" s="7">
        <v>130</v>
      </c>
      <c r="K170" s="72" t="str">
        <f>VLOOKUP(I170,Tuan!$A$2:$D$105,2,0)</f>
        <v>24/02/2017</v>
      </c>
      <c r="L170" s="72" t="str">
        <f>VLOOKUP(J170,Tuan!$A$2:$D$105,3,0)</f>
        <v>26/02/2017</v>
      </c>
      <c r="M170" s="101" t="s">
        <v>52</v>
      </c>
    </row>
    <row r="171" spans="1:13" ht="30" customHeight="1">
      <c r="A171" s="6">
        <v>167</v>
      </c>
      <c r="B171" s="6">
        <v>2</v>
      </c>
      <c r="C171" s="68" t="s">
        <v>202</v>
      </c>
      <c r="D171" s="8" t="s">
        <v>9</v>
      </c>
      <c r="E171" s="99" t="s">
        <v>74</v>
      </c>
      <c r="F171" s="100">
        <v>3</v>
      </c>
      <c r="G171" s="7">
        <v>2</v>
      </c>
      <c r="H171" s="16" t="s">
        <v>19</v>
      </c>
      <c r="I171" s="7">
        <v>131</v>
      </c>
      <c r="J171" s="7">
        <v>131</v>
      </c>
      <c r="K171" s="72" t="str">
        <f>VLOOKUP(I171,Tuan!$A$2:$D$105,2,0)</f>
        <v>03/03/2017</v>
      </c>
      <c r="L171" s="72" t="str">
        <f>VLOOKUP(J171,Tuan!$A$2:$D$105,3,0)</f>
        <v>05/03/2017</v>
      </c>
      <c r="M171" s="101" t="s">
        <v>52</v>
      </c>
    </row>
    <row r="172" spans="1:13" ht="30" customHeight="1">
      <c r="A172" s="6">
        <v>168</v>
      </c>
      <c r="B172" s="6">
        <v>2</v>
      </c>
      <c r="C172" s="68" t="s">
        <v>202</v>
      </c>
      <c r="D172" s="8" t="s">
        <v>9</v>
      </c>
      <c r="E172" s="99" t="s">
        <v>74</v>
      </c>
      <c r="F172" s="100">
        <v>3</v>
      </c>
      <c r="G172" s="7">
        <v>2</v>
      </c>
      <c r="H172" s="16" t="s">
        <v>11</v>
      </c>
      <c r="I172" s="7">
        <v>132</v>
      </c>
      <c r="J172" s="7">
        <v>132</v>
      </c>
      <c r="K172" s="72" t="str">
        <f>VLOOKUP(I172,Tuan!$A$2:$D$105,2,0)</f>
        <v>10/03/2017</v>
      </c>
      <c r="L172" s="72" t="str">
        <f>VLOOKUP(J172,Tuan!$A$2:$D$105,3,0)</f>
        <v>12/03/2017</v>
      </c>
      <c r="M172" s="101" t="s">
        <v>52</v>
      </c>
    </row>
    <row r="173" spans="1:13" ht="30" customHeight="1">
      <c r="A173" s="6">
        <v>169</v>
      </c>
      <c r="B173" s="6">
        <v>5</v>
      </c>
      <c r="C173" s="68" t="s">
        <v>58</v>
      </c>
      <c r="D173" s="15" t="s">
        <v>9</v>
      </c>
      <c r="E173" s="92" t="s">
        <v>35</v>
      </c>
      <c r="F173" s="93">
        <v>2</v>
      </c>
      <c r="G173" s="7">
        <v>1</v>
      </c>
      <c r="H173" s="16" t="s">
        <v>195</v>
      </c>
      <c r="I173" s="7">
        <v>7</v>
      </c>
      <c r="J173" s="7">
        <v>14</v>
      </c>
      <c r="K173" s="72" t="str">
        <f>VLOOKUP(I173,Tuan!$A$2:$D$105,2,0)</f>
        <v>12/09/2016</v>
      </c>
      <c r="L173" s="72" t="str">
        <f>VLOOKUP(J173,Tuan!$A$2:$D$105,3,0)</f>
        <v>06/11/2016</v>
      </c>
      <c r="M173" s="92" t="s">
        <v>17</v>
      </c>
    </row>
    <row r="174" spans="1:13" ht="30" customHeight="1">
      <c r="A174" s="6">
        <v>170</v>
      </c>
      <c r="B174" s="6">
        <v>5</v>
      </c>
      <c r="C174" s="68" t="s">
        <v>58</v>
      </c>
      <c r="D174" s="15" t="s">
        <v>9</v>
      </c>
      <c r="E174" s="94" t="s">
        <v>36</v>
      </c>
      <c r="F174" s="93">
        <v>1</v>
      </c>
      <c r="G174" s="7">
        <v>1</v>
      </c>
      <c r="H174" s="16" t="s">
        <v>195</v>
      </c>
      <c r="I174" s="7">
        <v>7</v>
      </c>
      <c r="J174" s="7">
        <v>14</v>
      </c>
      <c r="K174" s="72" t="str">
        <f>VLOOKUP(I174,Tuan!$A$2:$D$105,2,0)</f>
        <v>12/09/2016</v>
      </c>
      <c r="L174" s="72" t="str">
        <f>VLOOKUP(J174,Tuan!$A$2:$D$105,3,0)</f>
        <v>06/11/2016</v>
      </c>
      <c r="M174" s="92" t="s">
        <v>17</v>
      </c>
    </row>
    <row r="175" spans="1:13" ht="30" customHeight="1">
      <c r="A175" s="6">
        <v>171</v>
      </c>
      <c r="B175" s="6">
        <v>5</v>
      </c>
      <c r="C175" s="68" t="s">
        <v>58</v>
      </c>
      <c r="D175" s="15" t="s">
        <v>9</v>
      </c>
      <c r="E175" s="94" t="s">
        <v>153</v>
      </c>
      <c r="F175" s="93">
        <v>2</v>
      </c>
      <c r="G175" s="7">
        <v>1</v>
      </c>
      <c r="H175" s="16" t="s">
        <v>196</v>
      </c>
      <c r="I175" s="7">
        <v>17</v>
      </c>
      <c r="J175" s="7">
        <v>18</v>
      </c>
      <c r="K175" s="72" t="str">
        <f>VLOOKUP(I175,Tuan!$A$2:$D$105,2,0)</f>
        <v>21/11/2016</v>
      </c>
      <c r="L175" s="72" t="str">
        <f>VLOOKUP(J175,Tuan!$A$2:$D$105,3,0)</f>
        <v>04/12/2016</v>
      </c>
      <c r="M175" s="92" t="s">
        <v>17</v>
      </c>
    </row>
    <row r="176" spans="1:13" ht="30" customHeight="1">
      <c r="A176" s="6">
        <v>172</v>
      </c>
      <c r="B176" s="6">
        <v>5</v>
      </c>
      <c r="C176" s="68" t="s">
        <v>58</v>
      </c>
      <c r="D176" s="15" t="s">
        <v>9</v>
      </c>
      <c r="E176" s="92" t="s">
        <v>34</v>
      </c>
      <c r="F176" s="95">
        <v>3</v>
      </c>
      <c r="G176" s="7">
        <v>1</v>
      </c>
      <c r="H176" s="16" t="s">
        <v>195</v>
      </c>
      <c r="I176" s="7">
        <v>7</v>
      </c>
      <c r="J176" s="7">
        <v>14</v>
      </c>
      <c r="K176" s="72" t="str">
        <f>VLOOKUP(I176,Tuan!$A$2:$D$105,2,0)</f>
        <v>12/09/2016</v>
      </c>
      <c r="L176" s="72" t="str">
        <f>VLOOKUP(J176,Tuan!$A$2:$D$105,3,0)</f>
        <v>06/11/2016</v>
      </c>
      <c r="M176" s="92" t="s">
        <v>17</v>
      </c>
    </row>
    <row r="177" spans="1:13" ht="30" customHeight="1">
      <c r="A177" s="6">
        <v>173</v>
      </c>
      <c r="B177" s="6">
        <v>5</v>
      </c>
      <c r="C177" s="9" t="s">
        <v>59</v>
      </c>
      <c r="D177" s="15" t="s">
        <v>9</v>
      </c>
      <c r="E177" s="92" t="s">
        <v>35</v>
      </c>
      <c r="F177" s="93">
        <v>2</v>
      </c>
      <c r="G177" s="7">
        <v>1</v>
      </c>
      <c r="H177" s="16" t="s">
        <v>195</v>
      </c>
      <c r="I177" s="7">
        <v>7</v>
      </c>
      <c r="J177" s="7">
        <v>8</v>
      </c>
      <c r="K177" s="72" t="str">
        <f>VLOOKUP(I177,Tuan!$A$2:$D$105,2,0)</f>
        <v>12/09/2016</v>
      </c>
      <c r="L177" s="72" t="str">
        <f>VLOOKUP(J177,Tuan!$A$2:$D$105,3,0)</f>
        <v>25/09/2016</v>
      </c>
      <c r="M177" s="92" t="s">
        <v>17</v>
      </c>
    </row>
    <row r="178" spans="1:13" ht="30" customHeight="1">
      <c r="A178" s="6">
        <v>174</v>
      </c>
      <c r="B178" s="6">
        <v>5</v>
      </c>
      <c r="C178" s="9" t="s">
        <v>59</v>
      </c>
      <c r="D178" s="15" t="s">
        <v>9</v>
      </c>
      <c r="E178" s="94" t="s">
        <v>36</v>
      </c>
      <c r="F178" s="93">
        <v>1</v>
      </c>
      <c r="G178" s="7">
        <v>1</v>
      </c>
      <c r="H178" s="16" t="s">
        <v>195</v>
      </c>
      <c r="I178" s="7">
        <v>7</v>
      </c>
      <c r="J178" s="7">
        <v>8</v>
      </c>
      <c r="K178" s="72" t="str">
        <f>VLOOKUP(I178,Tuan!$A$2:$D$105,2,0)</f>
        <v>12/09/2016</v>
      </c>
      <c r="L178" s="72" t="str">
        <f>VLOOKUP(J178,Tuan!$A$2:$D$105,3,0)</f>
        <v>25/09/2016</v>
      </c>
      <c r="M178" s="92" t="s">
        <v>17</v>
      </c>
    </row>
    <row r="179" spans="1:13" ht="30" customHeight="1">
      <c r="A179" s="6">
        <v>175</v>
      </c>
      <c r="B179" s="6">
        <v>5</v>
      </c>
      <c r="C179" s="9" t="s">
        <v>59</v>
      </c>
      <c r="D179" s="15" t="s">
        <v>9</v>
      </c>
      <c r="E179" s="94" t="s">
        <v>153</v>
      </c>
      <c r="F179" s="93">
        <v>2</v>
      </c>
      <c r="G179" s="7">
        <v>1</v>
      </c>
      <c r="H179" s="16" t="s">
        <v>196</v>
      </c>
      <c r="I179" s="7">
        <v>15</v>
      </c>
      <c r="J179" s="7">
        <v>16</v>
      </c>
      <c r="K179" s="72" t="str">
        <f>VLOOKUP(I179,Tuan!$A$2:$D$105,2,0)</f>
        <v>07/11/2016</v>
      </c>
      <c r="L179" s="72" t="str">
        <f>VLOOKUP(J179,Tuan!$A$2:$D$105,3,0)</f>
        <v>20/11/2016</v>
      </c>
      <c r="M179" s="92" t="s">
        <v>17</v>
      </c>
    </row>
    <row r="180" spans="1:13" ht="30" customHeight="1">
      <c r="A180" s="6">
        <v>176</v>
      </c>
      <c r="B180" s="6">
        <v>5</v>
      </c>
      <c r="C180" s="9" t="s">
        <v>59</v>
      </c>
      <c r="D180" s="15" t="s">
        <v>9</v>
      </c>
      <c r="E180" s="92" t="s">
        <v>34</v>
      </c>
      <c r="F180" s="95">
        <v>3</v>
      </c>
      <c r="G180" s="7">
        <v>1</v>
      </c>
      <c r="H180" s="16" t="s">
        <v>195</v>
      </c>
      <c r="I180" s="7">
        <v>9</v>
      </c>
      <c r="J180" s="7">
        <v>10</v>
      </c>
      <c r="K180" s="72" t="str">
        <f>VLOOKUP(I180,Tuan!$A$2:$D$105,2,0)</f>
        <v>26/09/2016</v>
      </c>
      <c r="L180" s="72" t="str">
        <f>VLOOKUP(J180,Tuan!$A$2:$D$105,3,0)</f>
        <v>09/10/2016</v>
      </c>
      <c r="M180" s="92" t="s">
        <v>17</v>
      </c>
    </row>
    <row r="181" spans="1:13" ht="30" customHeight="1">
      <c r="A181" s="6">
        <v>177</v>
      </c>
      <c r="B181" s="6">
        <v>5</v>
      </c>
      <c r="C181" s="9" t="s">
        <v>340</v>
      </c>
      <c r="D181" s="15" t="s">
        <v>9</v>
      </c>
      <c r="E181" s="92" t="s">
        <v>35</v>
      </c>
      <c r="F181" s="93">
        <v>2</v>
      </c>
      <c r="G181" s="7">
        <v>1</v>
      </c>
      <c r="H181" s="16" t="s">
        <v>195</v>
      </c>
      <c r="I181" s="7">
        <v>9</v>
      </c>
      <c r="J181" s="7">
        <v>10</v>
      </c>
      <c r="K181" s="72" t="str">
        <f>VLOOKUP(I181,Tuan!$A$2:$D$105,2,0)</f>
        <v>26/09/2016</v>
      </c>
      <c r="L181" s="72" t="str">
        <f>VLOOKUP(J181,Tuan!$A$2:$D$105,3,0)</f>
        <v>09/10/2016</v>
      </c>
      <c r="M181" s="92" t="s">
        <v>17</v>
      </c>
    </row>
    <row r="182" spans="1:13" ht="30" customHeight="1">
      <c r="A182" s="6">
        <v>178</v>
      </c>
      <c r="B182" s="6">
        <v>5</v>
      </c>
      <c r="C182" s="9" t="s">
        <v>340</v>
      </c>
      <c r="D182" s="15" t="s">
        <v>9</v>
      </c>
      <c r="E182" s="94" t="s">
        <v>36</v>
      </c>
      <c r="F182" s="93">
        <v>1</v>
      </c>
      <c r="G182" s="7">
        <v>1</v>
      </c>
      <c r="H182" s="16" t="s">
        <v>195</v>
      </c>
      <c r="I182" s="7">
        <v>9</v>
      </c>
      <c r="J182" s="7">
        <v>10</v>
      </c>
      <c r="K182" s="72" t="str">
        <f>VLOOKUP(I182,Tuan!$A$2:$D$105,2,0)</f>
        <v>26/09/2016</v>
      </c>
      <c r="L182" s="72" t="str">
        <f>VLOOKUP(J182,Tuan!$A$2:$D$105,3,0)</f>
        <v>09/10/2016</v>
      </c>
      <c r="M182" s="92" t="s">
        <v>17</v>
      </c>
    </row>
    <row r="183" spans="1:13" ht="30" customHeight="1">
      <c r="A183" s="6">
        <v>179</v>
      </c>
      <c r="B183" s="6">
        <v>5</v>
      </c>
      <c r="C183" s="9" t="s">
        <v>340</v>
      </c>
      <c r="D183" s="15" t="s">
        <v>9</v>
      </c>
      <c r="E183" s="94" t="s">
        <v>153</v>
      </c>
      <c r="F183" s="93">
        <v>2</v>
      </c>
      <c r="G183" s="7">
        <v>1</v>
      </c>
      <c r="H183" s="16" t="s">
        <v>196</v>
      </c>
      <c r="I183" s="7">
        <v>17</v>
      </c>
      <c r="J183" s="7">
        <v>18</v>
      </c>
      <c r="K183" s="72" t="str">
        <f>VLOOKUP(I183,Tuan!$A$2:$D$105,2,0)</f>
        <v>21/11/2016</v>
      </c>
      <c r="L183" s="72" t="str">
        <f>VLOOKUP(J183,Tuan!$A$2:$D$105,3,0)</f>
        <v>04/12/2016</v>
      </c>
      <c r="M183" s="92" t="s">
        <v>17</v>
      </c>
    </row>
    <row r="184" spans="1:13" ht="30" customHeight="1">
      <c r="A184" s="6">
        <v>180</v>
      </c>
      <c r="B184" s="6">
        <v>5</v>
      </c>
      <c r="C184" s="9" t="s">
        <v>340</v>
      </c>
      <c r="D184" s="15" t="s">
        <v>9</v>
      </c>
      <c r="E184" s="92" t="s">
        <v>34</v>
      </c>
      <c r="F184" s="95">
        <v>3</v>
      </c>
      <c r="G184" s="7">
        <v>1</v>
      </c>
      <c r="H184" s="16" t="s">
        <v>195</v>
      </c>
      <c r="I184" s="7">
        <v>11</v>
      </c>
      <c r="J184" s="7">
        <v>12</v>
      </c>
      <c r="K184" s="72" t="str">
        <f>VLOOKUP(I184,Tuan!$A$2:$D$105,2,0)</f>
        <v>10/10/2016</v>
      </c>
      <c r="L184" s="72" t="str">
        <f>VLOOKUP(J184,Tuan!$A$2:$D$105,3,0)</f>
        <v>23/10/2016</v>
      </c>
      <c r="M184" s="92" t="s">
        <v>17</v>
      </c>
    </row>
    <row r="185" spans="1:13" ht="30" customHeight="1">
      <c r="A185" s="6">
        <v>181</v>
      </c>
      <c r="B185" s="6">
        <v>5</v>
      </c>
      <c r="C185" s="68" t="s">
        <v>60</v>
      </c>
      <c r="D185" s="15" t="s">
        <v>9</v>
      </c>
      <c r="E185" s="92" t="s">
        <v>35</v>
      </c>
      <c r="F185" s="93">
        <v>2</v>
      </c>
      <c r="G185" s="7">
        <v>1</v>
      </c>
      <c r="H185" s="16" t="s">
        <v>195</v>
      </c>
      <c r="I185" s="7">
        <v>8</v>
      </c>
      <c r="J185" s="7">
        <v>9</v>
      </c>
      <c r="K185" s="72" t="str">
        <f>VLOOKUP(I185,Tuan!$A$2:$D$105,2,0)</f>
        <v>19/09/2016</v>
      </c>
      <c r="L185" s="72" t="str">
        <f>VLOOKUP(J185,Tuan!$A$2:$D$105,3,0)</f>
        <v>02/10/2016</v>
      </c>
      <c r="M185" s="92" t="s">
        <v>17</v>
      </c>
    </row>
    <row r="186" spans="1:13" ht="30" customHeight="1">
      <c r="A186" s="6">
        <v>182</v>
      </c>
      <c r="B186" s="6">
        <v>5</v>
      </c>
      <c r="C186" s="68" t="s">
        <v>60</v>
      </c>
      <c r="D186" s="15" t="s">
        <v>9</v>
      </c>
      <c r="E186" s="94" t="s">
        <v>36</v>
      </c>
      <c r="F186" s="93">
        <v>1</v>
      </c>
      <c r="G186" s="7">
        <v>1</v>
      </c>
      <c r="H186" s="16" t="s">
        <v>195</v>
      </c>
      <c r="I186" s="7">
        <v>8</v>
      </c>
      <c r="J186" s="7">
        <v>9</v>
      </c>
      <c r="K186" s="72" t="str">
        <f>VLOOKUP(I186,Tuan!$A$2:$D$105,2,0)</f>
        <v>19/09/2016</v>
      </c>
      <c r="L186" s="72" t="str">
        <f>VLOOKUP(J186,Tuan!$A$2:$D$105,3,0)</f>
        <v>02/10/2016</v>
      </c>
      <c r="M186" s="92" t="s">
        <v>17</v>
      </c>
    </row>
    <row r="187" spans="1:13" ht="30" customHeight="1">
      <c r="A187" s="6">
        <v>183</v>
      </c>
      <c r="B187" s="6">
        <v>5</v>
      </c>
      <c r="C187" s="68" t="s">
        <v>60</v>
      </c>
      <c r="D187" s="15" t="s">
        <v>9</v>
      </c>
      <c r="E187" s="94" t="s">
        <v>153</v>
      </c>
      <c r="F187" s="93">
        <v>2</v>
      </c>
      <c r="G187" s="7">
        <v>1</v>
      </c>
      <c r="H187" s="16" t="s">
        <v>196</v>
      </c>
      <c r="I187" s="7">
        <v>14</v>
      </c>
      <c r="J187" s="7">
        <v>15</v>
      </c>
      <c r="K187" s="72" t="str">
        <f>VLOOKUP(I187,Tuan!$A$2:$D$105,2,0)</f>
        <v>31/10/2016</v>
      </c>
      <c r="L187" s="72" t="str">
        <f>VLOOKUP(J187,Tuan!$A$2:$D$105,3,0)</f>
        <v>13/11/2016</v>
      </c>
      <c r="M187" s="92" t="s">
        <v>17</v>
      </c>
    </row>
    <row r="188" spans="1:13" ht="30" customHeight="1">
      <c r="A188" s="6">
        <v>184</v>
      </c>
      <c r="B188" s="6">
        <v>5</v>
      </c>
      <c r="C188" s="68" t="s">
        <v>60</v>
      </c>
      <c r="D188" s="15" t="s">
        <v>9</v>
      </c>
      <c r="E188" s="92" t="s">
        <v>34</v>
      </c>
      <c r="F188" s="95">
        <v>3</v>
      </c>
      <c r="G188" s="7">
        <v>1</v>
      </c>
      <c r="H188" s="16" t="s">
        <v>195</v>
      </c>
      <c r="I188" s="7">
        <v>12</v>
      </c>
      <c r="J188" s="7">
        <v>13</v>
      </c>
      <c r="K188" s="72" t="str">
        <f>VLOOKUP(I188,Tuan!$A$2:$D$105,2,0)</f>
        <v>17/10/2016</v>
      </c>
      <c r="L188" s="72" t="str">
        <f>VLOOKUP(J188,Tuan!$A$2:$D$105,3,0)</f>
        <v>30/10/2016</v>
      </c>
      <c r="M188" s="92" t="s">
        <v>17</v>
      </c>
    </row>
    <row r="189" spans="1:13" ht="30" customHeight="1">
      <c r="A189" s="6">
        <v>185</v>
      </c>
      <c r="B189" s="6">
        <v>5</v>
      </c>
      <c r="C189" s="68" t="s">
        <v>61</v>
      </c>
      <c r="D189" s="15" t="s">
        <v>9</v>
      </c>
      <c r="E189" s="92" t="s">
        <v>35</v>
      </c>
      <c r="F189" s="93">
        <v>2</v>
      </c>
      <c r="G189" s="7">
        <v>1</v>
      </c>
      <c r="H189" s="16" t="s">
        <v>195</v>
      </c>
      <c r="I189" s="7">
        <v>10</v>
      </c>
      <c r="J189" s="7">
        <v>11</v>
      </c>
      <c r="K189" s="72" t="str">
        <f>VLOOKUP(I189,Tuan!$A$2:$D$105,2,0)</f>
        <v>03/10/2016</v>
      </c>
      <c r="L189" s="72" t="str">
        <f>VLOOKUP(J189,Tuan!$A$2:$D$105,3,0)</f>
        <v>16/10/2016</v>
      </c>
      <c r="M189" s="92" t="s">
        <v>17</v>
      </c>
    </row>
    <row r="190" spans="1:13" ht="30" customHeight="1">
      <c r="A190" s="6">
        <v>186</v>
      </c>
      <c r="B190" s="6">
        <v>5</v>
      </c>
      <c r="C190" s="68" t="s">
        <v>61</v>
      </c>
      <c r="D190" s="15" t="s">
        <v>9</v>
      </c>
      <c r="E190" s="94" t="s">
        <v>36</v>
      </c>
      <c r="F190" s="93">
        <v>1</v>
      </c>
      <c r="G190" s="7">
        <v>1</v>
      </c>
      <c r="H190" s="16" t="s">
        <v>195</v>
      </c>
      <c r="I190" s="7">
        <v>10</v>
      </c>
      <c r="J190" s="7">
        <v>11</v>
      </c>
      <c r="K190" s="72" t="str">
        <f>VLOOKUP(I190,Tuan!$A$2:$D$105,2,0)</f>
        <v>03/10/2016</v>
      </c>
      <c r="L190" s="72" t="str">
        <f>VLOOKUP(J190,Tuan!$A$2:$D$105,3,0)</f>
        <v>16/10/2016</v>
      </c>
      <c r="M190" s="92" t="s">
        <v>17</v>
      </c>
    </row>
    <row r="191" spans="1:13" ht="30" customHeight="1">
      <c r="A191" s="6">
        <v>187</v>
      </c>
      <c r="B191" s="6">
        <v>5</v>
      </c>
      <c r="C191" s="68" t="s">
        <v>61</v>
      </c>
      <c r="D191" s="15" t="s">
        <v>9</v>
      </c>
      <c r="E191" s="94" t="s">
        <v>153</v>
      </c>
      <c r="F191" s="93">
        <v>2</v>
      </c>
      <c r="G191" s="7">
        <v>1</v>
      </c>
      <c r="H191" s="16" t="s">
        <v>196</v>
      </c>
      <c r="I191" s="7">
        <v>16</v>
      </c>
      <c r="J191" s="7">
        <v>17</v>
      </c>
      <c r="K191" s="72" t="str">
        <f>VLOOKUP(I191,Tuan!$A$2:$D$105,2,0)</f>
        <v>14/11/2016</v>
      </c>
      <c r="L191" s="72" t="str">
        <f>VLOOKUP(J191,Tuan!$A$2:$D$105,3,0)</f>
        <v>27/11/2016</v>
      </c>
      <c r="M191" s="92" t="s">
        <v>17</v>
      </c>
    </row>
    <row r="192" spans="1:13" ht="30" customHeight="1">
      <c r="A192" s="6">
        <v>188</v>
      </c>
      <c r="B192" s="6">
        <v>5</v>
      </c>
      <c r="C192" s="68" t="s">
        <v>61</v>
      </c>
      <c r="D192" s="15" t="s">
        <v>9</v>
      </c>
      <c r="E192" s="92" t="s">
        <v>34</v>
      </c>
      <c r="F192" s="95">
        <v>3</v>
      </c>
      <c r="G192" s="7">
        <v>1</v>
      </c>
      <c r="H192" s="16" t="s">
        <v>195</v>
      </c>
      <c r="I192" s="7">
        <v>14</v>
      </c>
      <c r="J192" s="7">
        <v>15</v>
      </c>
      <c r="K192" s="72" t="str">
        <f>VLOOKUP(I192,Tuan!$A$2:$D$105,2,0)</f>
        <v>31/10/2016</v>
      </c>
      <c r="L192" s="72" t="str">
        <f>VLOOKUP(J192,Tuan!$A$2:$D$105,3,0)</f>
        <v>13/11/2016</v>
      </c>
      <c r="M192" s="92" t="s">
        <v>17</v>
      </c>
    </row>
    <row r="193" spans="1:13" ht="30" customHeight="1">
      <c r="A193" s="6">
        <v>189</v>
      </c>
      <c r="B193" s="6">
        <v>4</v>
      </c>
      <c r="C193" s="68" t="s">
        <v>79</v>
      </c>
      <c r="D193" s="15" t="s">
        <v>9</v>
      </c>
      <c r="E193" s="96" t="s">
        <v>16</v>
      </c>
      <c r="F193" s="100">
        <v>2</v>
      </c>
      <c r="G193" s="7">
        <v>1</v>
      </c>
      <c r="H193" s="16" t="s">
        <v>195</v>
      </c>
      <c r="I193" s="7">
        <v>16</v>
      </c>
      <c r="J193" s="7">
        <v>17</v>
      </c>
      <c r="K193" s="72" t="str">
        <f>VLOOKUP(I193,Tuan!$A$2:$D$105,2,0)</f>
        <v>14/11/2016</v>
      </c>
      <c r="L193" s="72" t="str">
        <f>VLOOKUP(J193,Tuan!$A$2:$D$105,3,0)</f>
        <v>27/11/2016</v>
      </c>
      <c r="M193" s="92" t="s">
        <v>17</v>
      </c>
    </row>
    <row r="194" spans="1:13" ht="30" customHeight="1">
      <c r="A194" s="6">
        <v>190</v>
      </c>
      <c r="B194" s="6">
        <v>4</v>
      </c>
      <c r="C194" s="68" t="s">
        <v>79</v>
      </c>
      <c r="D194" s="15" t="s">
        <v>9</v>
      </c>
      <c r="E194" s="92" t="s">
        <v>18</v>
      </c>
      <c r="F194" s="93">
        <v>3</v>
      </c>
      <c r="G194" s="7">
        <v>2</v>
      </c>
      <c r="H194" s="16" t="s">
        <v>195</v>
      </c>
      <c r="I194" s="7">
        <v>32</v>
      </c>
      <c r="J194" s="7">
        <v>33</v>
      </c>
      <c r="K194" s="72" t="str">
        <f>VLOOKUP(I194,Tuan!$A$2:$D$105,2,0)</f>
        <v>06/03/2017</v>
      </c>
      <c r="L194" s="72" t="str">
        <f>VLOOKUP(J194,Tuan!$A$2:$D$105,3,0)</f>
        <v>19/03/2017</v>
      </c>
      <c r="M194" s="92" t="s">
        <v>17</v>
      </c>
    </row>
    <row r="195" spans="1:13" ht="30" customHeight="1">
      <c r="A195" s="6">
        <v>191</v>
      </c>
      <c r="B195" s="6">
        <v>4</v>
      </c>
      <c r="C195" s="68" t="s">
        <v>79</v>
      </c>
      <c r="D195" s="15" t="s">
        <v>9</v>
      </c>
      <c r="E195" s="94" t="s">
        <v>20</v>
      </c>
      <c r="F195" s="93">
        <v>1</v>
      </c>
      <c r="G195" s="7">
        <v>2</v>
      </c>
      <c r="H195" s="16" t="s">
        <v>195</v>
      </c>
      <c r="I195" s="7">
        <v>32</v>
      </c>
      <c r="J195" s="7">
        <v>33</v>
      </c>
      <c r="K195" s="72" t="str">
        <f>VLOOKUP(I195,Tuan!$A$2:$D$105,2,0)</f>
        <v>06/03/2017</v>
      </c>
      <c r="L195" s="72" t="str">
        <f>VLOOKUP(J195,Tuan!$A$2:$D$105,3,0)</f>
        <v>19/03/2017</v>
      </c>
      <c r="M195" s="92" t="s">
        <v>17</v>
      </c>
    </row>
    <row r="196" spans="1:13" ht="30" customHeight="1">
      <c r="A196" s="6">
        <v>192</v>
      </c>
      <c r="B196" s="6">
        <v>4</v>
      </c>
      <c r="C196" s="9" t="s">
        <v>80</v>
      </c>
      <c r="D196" s="15" t="s">
        <v>9</v>
      </c>
      <c r="E196" s="96" t="s">
        <v>16</v>
      </c>
      <c r="F196" s="100">
        <v>2</v>
      </c>
      <c r="G196" s="7">
        <v>1</v>
      </c>
      <c r="H196" s="16" t="s">
        <v>195</v>
      </c>
      <c r="I196" s="7">
        <v>15</v>
      </c>
      <c r="J196" s="7">
        <v>15</v>
      </c>
      <c r="K196" s="72" t="str">
        <f>VLOOKUP(I196,Tuan!$A$2:$D$105,2,0)</f>
        <v>07/11/2016</v>
      </c>
      <c r="L196" s="72" t="str">
        <f>VLOOKUP(J196,Tuan!$A$2:$D$105,3,0)</f>
        <v>13/11/2016</v>
      </c>
      <c r="M196" s="92" t="s">
        <v>17</v>
      </c>
    </row>
    <row r="197" spans="1:13" ht="30" customHeight="1">
      <c r="A197" s="6">
        <v>193</v>
      </c>
      <c r="B197" s="6">
        <v>4</v>
      </c>
      <c r="C197" s="9" t="s">
        <v>80</v>
      </c>
      <c r="D197" s="15" t="s">
        <v>9</v>
      </c>
      <c r="E197" s="92" t="s">
        <v>18</v>
      </c>
      <c r="F197" s="93">
        <v>3</v>
      </c>
      <c r="G197" s="7">
        <v>2</v>
      </c>
      <c r="H197" s="16" t="s">
        <v>195</v>
      </c>
      <c r="I197" s="7">
        <v>37</v>
      </c>
      <c r="J197" s="7">
        <v>38</v>
      </c>
      <c r="K197" s="72" t="str">
        <f>VLOOKUP(I197,Tuan!$A$2:$D$105,2,0)</f>
        <v>10/04/2017</v>
      </c>
      <c r="L197" s="72" t="str">
        <f>VLOOKUP(J197,Tuan!$A$2:$D$105,3,0)</f>
        <v>23/04/2017</v>
      </c>
      <c r="M197" s="92" t="s">
        <v>17</v>
      </c>
    </row>
    <row r="198" spans="1:13" ht="30" customHeight="1">
      <c r="A198" s="6">
        <v>194</v>
      </c>
      <c r="B198" s="6">
        <v>4</v>
      </c>
      <c r="C198" s="9" t="s">
        <v>80</v>
      </c>
      <c r="D198" s="15" t="s">
        <v>9</v>
      </c>
      <c r="E198" s="94" t="s">
        <v>20</v>
      </c>
      <c r="F198" s="93">
        <v>1</v>
      </c>
      <c r="G198" s="7">
        <v>2</v>
      </c>
      <c r="H198" s="16" t="s">
        <v>195</v>
      </c>
      <c r="I198" s="7">
        <v>37</v>
      </c>
      <c r="J198" s="7">
        <v>38</v>
      </c>
      <c r="K198" s="72" t="str">
        <f>VLOOKUP(I198,Tuan!$A$2:$D$105,2,0)</f>
        <v>10/04/2017</v>
      </c>
      <c r="L198" s="72" t="str">
        <f>VLOOKUP(J198,Tuan!$A$2:$D$105,3,0)</f>
        <v>23/04/2017</v>
      </c>
      <c r="M198" s="92" t="s">
        <v>17</v>
      </c>
    </row>
    <row r="199" spans="1:13" ht="30" customHeight="1">
      <c r="A199" s="6">
        <v>195</v>
      </c>
      <c r="B199" s="6">
        <v>4</v>
      </c>
      <c r="C199" s="68" t="s">
        <v>339</v>
      </c>
      <c r="D199" s="15" t="s">
        <v>9</v>
      </c>
      <c r="E199" s="96" t="s">
        <v>16</v>
      </c>
      <c r="F199" s="100">
        <v>2</v>
      </c>
      <c r="G199" s="7">
        <v>1</v>
      </c>
      <c r="H199" s="16" t="s">
        <v>195</v>
      </c>
      <c r="I199" s="7">
        <v>14</v>
      </c>
      <c r="J199" s="7">
        <v>14</v>
      </c>
      <c r="K199" s="72" t="str">
        <f>VLOOKUP(I199,Tuan!$A$2:$D$105,2,0)</f>
        <v>31/10/2016</v>
      </c>
      <c r="L199" s="72" t="str">
        <f>VLOOKUP(J199,Tuan!$A$2:$D$105,3,0)</f>
        <v>06/11/2016</v>
      </c>
      <c r="M199" s="92" t="s">
        <v>17</v>
      </c>
    </row>
    <row r="200" spans="1:13" ht="30" customHeight="1">
      <c r="A200" s="6">
        <v>196</v>
      </c>
      <c r="B200" s="6">
        <v>4</v>
      </c>
      <c r="C200" s="68" t="s">
        <v>339</v>
      </c>
      <c r="D200" s="15" t="s">
        <v>9</v>
      </c>
      <c r="E200" s="92" t="s">
        <v>18</v>
      </c>
      <c r="F200" s="93">
        <v>3</v>
      </c>
      <c r="G200" s="7">
        <v>2</v>
      </c>
      <c r="H200" s="16" t="s">
        <v>195</v>
      </c>
      <c r="I200" s="7">
        <v>35</v>
      </c>
      <c r="J200" s="7">
        <v>36</v>
      </c>
      <c r="K200" s="72" t="str">
        <f>VLOOKUP(I200,Tuan!$A$2:$D$105,2,0)</f>
        <v>27/03/2017</v>
      </c>
      <c r="L200" s="72" t="str">
        <f>VLOOKUP(J200,Tuan!$A$2:$D$105,3,0)</f>
        <v>09/04/2017</v>
      </c>
      <c r="M200" s="92" t="s">
        <v>17</v>
      </c>
    </row>
    <row r="201" spans="1:13" ht="30" customHeight="1">
      <c r="A201" s="6">
        <v>197</v>
      </c>
      <c r="B201" s="6">
        <v>4</v>
      </c>
      <c r="C201" s="68" t="s">
        <v>339</v>
      </c>
      <c r="D201" s="15" t="s">
        <v>9</v>
      </c>
      <c r="E201" s="94" t="s">
        <v>20</v>
      </c>
      <c r="F201" s="93">
        <v>1</v>
      </c>
      <c r="G201" s="7">
        <v>2</v>
      </c>
      <c r="H201" s="16" t="s">
        <v>195</v>
      </c>
      <c r="I201" s="7">
        <v>35</v>
      </c>
      <c r="J201" s="7">
        <v>36</v>
      </c>
      <c r="K201" s="72" t="str">
        <f>VLOOKUP(I201,Tuan!$A$2:$D$105,2,0)</f>
        <v>27/03/2017</v>
      </c>
      <c r="L201" s="72" t="str">
        <f>VLOOKUP(J201,Tuan!$A$2:$D$105,3,0)</f>
        <v>09/04/2017</v>
      </c>
      <c r="M201" s="92" t="s">
        <v>17</v>
      </c>
    </row>
    <row r="202" spans="1:13" ht="30" customHeight="1">
      <c r="A202" s="6">
        <v>198</v>
      </c>
      <c r="B202" s="6">
        <v>4</v>
      </c>
      <c r="C202" s="9" t="s">
        <v>83</v>
      </c>
      <c r="D202" s="8" t="s">
        <v>81</v>
      </c>
      <c r="E202" s="102" t="s">
        <v>16</v>
      </c>
      <c r="F202" s="103">
        <v>2</v>
      </c>
      <c r="G202" s="7">
        <v>1</v>
      </c>
      <c r="H202" s="7" t="s">
        <v>19</v>
      </c>
      <c r="I202" s="7">
        <v>108</v>
      </c>
      <c r="J202" s="7">
        <v>108</v>
      </c>
      <c r="K202" s="72" t="str">
        <f>VLOOKUP(I202,Tuan!$A$2:$D$105,2,0)</f>
        <v>23/09/2016</v>
      </c>
      <c r="L202" s="72" t="str">
        <f>VLOOKUP(J202,Tuan!$A$2:$D$105,3,0)</f>
        <v>25/09/2016</v>
      </c>
      <c r="M202" s="102" t="s">
        <v>17</v>
      </c>
    </row>
    <row r="203" spans="1:13" ht="30" customHeight="1">
      <c r="A203" s="6">
        <v>199</v>
      </c>
      <c r="B203" s="6">
        <v>4</v>
      </c>
      <c r="C203" s="9" t="s">
        <v>83</v>
      </c>
      <c r="D203" s="8" t="s">
        <v>81</v>
      </c>
      <c r="E203" s="102" t="s">
        <v>16</v>
      </c>
      <c r="F203" s="103">
        <v>2</v>
      </c>
      <c r="G203" s="7">
        <v>1</v>
      </c>
      <c r="H203" s="7" t="s">
        <v>11</v>
      </c>
      <c r="I203" s="7">
        <v>109</v>
      </c>
      <c r="J203" s="7">
        <v>109</v>
      </c>
      <c r="K203" s="72" t="str">
        <f>VLOOKUP(I203,Tuan!$A$2:$D$105,2,0)</f>
        <v>30/09/2016</v>
      </c>
      <c r="L203" s="72" t="str">
        <f>VLOOKUP(J203,Tuan!$A$2:$D$105,3,0)</f>
        <v>02/10/2016</v>
      </c>
      <c r="M203" s="102" t="s">
        <v>17</v>
      </c>
    </row>
    <row r="204" spans="1:13" ht="30" customHeight="1">
      <c r="A204" s="6">
        <v>200</v>
      </c>
      <c r="B204" s="6">
        <v>4</v>
      </c>
      <c r="C204" s="9" t="s">
        <v>83</v>
      </c>
      <c r="D204" s="8" t="s">
        <v>81</v>
      </c>
      <c r="E204" s="92" t="s">
        <v>35</v>
      </c>
      <c r="F204" s="103">
        <v>2</v>
      </c>
      <c r="G204" s="7">
        <v>2</v>
      </c>
      <c r="H204" s="7" t="s">
        <v>19</v>
      </c>
      <c r="I204" s="7">
        <v>140</v>
      </c>
      <c r="J204" s="7">
        <v>140</v>
      </c>
      <c r="K204" s="72" t="str">
        <f>VLOOKUP(I204,Tuan!$A$2:$D$105,2,0)</f>
        <v>05/05/2017</v>
      </c>
      <c r="L204" s="72" t="str">
        <f>VLOOKUP(J204,Tuan!$A$2:$D$105,3,0)</f>
        <v>07/05/2017</v>
      </c>
      <c r="M204" s="92" t="s">
        <v>17</v>
      </c>
    </row>
    <row r="205" spans="1:13" ht="30" customHeight="1">
      <c r="A205" s="6">
        <v>201</v>
      </c>
      <c r="B205" s="6">
        <v>4</v>
      </c>
      <c r="C205" s="9" t="s">
        <v>83</v>
      </c>
      <c r="D205" s="8" t="s">
        <v>81</v>
      </c>
      <c r="E205" s="92" t="s">
        <v>35</v>
      </c>
      <c r="F205" s="103">
        <v>2</v>
      </c>
      <c r="G205" s="7">
        <v>2</v>
      </c>
      <c r="H205" s="7" t="s">
        <v>11</v>
      </c>
      <c r="I205" s="7">
        <v>141</v>
      </c>
      <c r="J205" s="7">
        <v>141</v>
      </c>
      <c r="K205" s="72" t="str">
        <f>VLOOKUP(I205,Tuan!$A$2:$D$105,2,0)</f>
        <v>12/05/2017</v>
      </c>
      <c r="L205" s="72" t="str">
        <f>VLOOKUP(J205,Tuan!$A$2:$D$105,3,0)</f>
        <v>14/05/2017</v>
      </c>
      <c r="M205" s="92" t="s">
        <v>17</v>
      </c>
    </row>
    <row r="206" spans="1:13" ht="30" customHeight="1">
      <c r="A206" s="6">
        <v>202</v>
      </c>
      <c r="B206" s="6">
        <v>4</v>
      </c>
      <c r="C206" s="68" t="s">
        <v>79</v>
      </c>
      <c r="D206" s="15" t="s">
        <v>9</v>
      </c>
      <c r="E206" s="92" t="s">
        <v>30</v>
      </c>
      <c r="F206" s="95">
        <v>3</v>
      </c>
      <c r="G206" s="7">
        <v>2</v>
      </c>
      <c r="H206" s="16" t="s">
        <v>195</v>
      </c>
      <c r="I206" s="7">
        <v>34</v>
      </c>
      <c r="J206" s="7">
        <v>35</v>
      </c>
      <c r="K206" s="72" t="str">
        <f>VLOOKUP(I206,Tuan!$A$2:$D$105,2,0)</f>
        <v>20/03/2017</v>
      </c>
      <c r="L206" s="72" t="str">
        <f>VLOOKUP(J206,Tuan!$A$2:$D$105,3,0)</f>
        <v>02/04/2017</v>
      </c>
      <c r="M206" s="92" t="s">
        <v>31</v>
      </c>
    </row>
    <row r="207" spans="1:13" ht="30" customHeight="1">
      <c r="A207" s="6">
        <v>203</v>
      </c>
      <c r="B207" s="6">
        <v>4</v>
      </c>
      <c r="C207" s="9" t="s">
        <v>80</v>
      </c>
      <c r="D207" s="15" t="s">
        <v>9</v>
      </c>
      <c r="E207" s="92" t="s">
        <v>30</v>
      </c>
      <c r="F207" s="95">
        <v>3</v>
      </c>
      <c r="G207" s="7">
        <v>2</v>
      </c>
      <c r="H207" s="16" t="s">
        <v>195</v>
      </c>
      <c r="I207" s="7">
        <v>39</v>
      </c>
      <c r="J207" s="7">
        <v>40</v>
      </c>
      <c r="K207" s="72" t="str">
        <f>VLOOKUP(I207,Tuan!$A$2:$D$105,2,0)</f>
        <v>24/04/2017</v>
      </c>
      <c r="L207" s="72" t="str">
        <f>VLOOKUP(J207,Tuan!$A$2:$D$105,3,0)</f>
        <v>07/05/2017</v>
      </c>
      <c r="M207" s="92" t="s">
        <v>31</v>
      </c>
    </row>
    <row r="208" spans="1:13" ht="30" customHeight="1">
      <c r="A208" s="6">
        <v>204</v>
      </c>
      <c r="B208" s="6">
        <v>4</v>
      </c>
      <c r="C208" s="68" t="s">
        <v>339</v>
      </c>
      <c r="D208" s="15" t="s">
        <v>9</v>
      </c>
      <c r="E208" s="92" t="s">
        <v>30</v>
      </c>
      <c r="F208" s="95">
        <v>3</v>
      </c>
      <c r="G208" s="7">
        <v>2</v>
      </c>
      <c r="H208" s="16" t="s">
        <v>195</v>
      </c>
      <c r="I208" s="7">
        <v>37</v>
      </c>
      <c r="J208" s="7">
        <v>38</v>
      </c>
      <c r="K208" s="72" t="str">
        <f>VLOOKUP(I208,Tuan!$A$2:$D$105,2,0)</f>
        <v>10/04/2017</v>
      </c>
      <c r="L208" s="72" t="str">
        <f>VLOOKUP(J208,Tuan!$A$2:$D$105,3,0)</f>
        <v>23/04/2017</v>
      </c>
      <c r="M208" s="92" t="s">
        <v>31</v>
      </c>
    </row>
    <row r="209" spans="1:13" ht="30" customHeight="1">
      <c r="A209" s="6">
        <v>205</v>
      </c>
      <c r="B209" s="6">
        <v>3</v>
      </c>
      <c r="C209" s="68" t="s">
        <v>84</v>
      </c>
      <c r="D209" s="8" t="s">
        <v>9</v>
      </c>
      <c r="E209" s="96" t="s">
        <v>50</v>
      </c>
      <c r="F209" s="100">
        <v>3</v>
      </c>
      <c r="G209" s="7">
        <v>1</v>
      </c>
      <c r="H209" s="16" t="s">
        <v>195</v>
      </c>
      <c r="I209" s="7">
        <v>7</v>
      </c>
      <c r="J209" s="7">
        <v>15</v>
      </c>
      <c r="K209" s="72" t="str">
        <f>VLOOKUP(I209,Tuan!$A$2:$D$105,2,0)</f>
        <v>12/09/2016</v>
      </c>
      <c r="L209" s="72" t="str">
        <f>VLOOKUP(J209,Tuan!$A$2:$D$105,3,0)</f>
        <v>13/11/2016</v>
      </c>
      <c r="M209" s="96" t="s">
        <v>53</v>
      </c>
    </row>
    <row r="210" spans="1:13" ht="30" customHeight="1">
      <c r="A210" s="6">
        <v>206</v>
      </c>
      <c r="B210" s="6">
        <v>3</v>
      </c>
      <c r="C210" s="9" t="s">
        <v>118</v>
      </c>
      <c r="D210" s="8" t="s">
        <v>9</v>
      </c>
      <c r="E210" s="96" t="s">
        <v>50</v>
      </c>
      <c r="F210" s="100">
        <v>3</v>
      </c>
      <c r="G210" s="7">
        <v>1</v>
      </c>
      <c r="H210" s="16" t="s">
        <v>195</v>
      </c>
      <c r="I210" s="7">
        <v>13</v>
      </c>
      <c r="J210" s="7">
        <v>14</v>
      </c>
      <c r="K210" s="72" t="str">
        <f>VLOOKUP(I210,Tuan!$A$2:$D$105,2,0)</f>
        <v>24/10/2016</v>
      </c>
      <c r="L210" s="72" t="str">
        <f>VLOOKUP(J210,Tuan!$A$2:$D$105,3,0)</f>
        <v>06/11/2016</v>
      </c>
      <c r="M210" s="96" t="s">
        <v>53</v>
      </c>
    </row>
    <row r="211" spans="1:13" ht="30" customHeight="1">
      <c r="A211" s="6">
        <v>207</v>
      </c>
      <c r="B211" s="6">
        <v>3</v>
      </c>
      <c r="C211" s="68" t="s">
        <v>144</v>
      </c>
      <c r="D211" s="8" t="s">
        <v>9</v>
      </c>
      <c r="E211" s="96" t="s">
        <v>50</v>
      </c>
      <c r="F211" s="100">
        <v>3</v>
      </c>
      <c r="G211" s="7">
        <v>1</v>
      </c>
      <c r="H211" s="16" t="s">
        <v>195</v>
      </c>
      <c r="I211" s="7">
        <v>17</v>
      </c>
      <c r="J211" s="7">
        <v>18</v>
      </c>
      <c r="K211" s="72" t="str">
        <f>VLOOKUP(I211,Tuan!$A$2:$D$105,2,0)</f>
        <v>21/11/2016</v>
      </c>
      <c r="L211" s="72" t="str">
        <f>VLOOKUP(J211,Tuan!$A$2:$D$105,3,0)</f>
        <v>04/12/2016</v>
      </c>
      <c r="M211" s="96" t="s">
        <v>53</v>
      </c>
    </row>
    <row r="212" spans="1:13" ht="30" customHeight="1">
      <c r="A212" s="6">
        <v>208</v>
      </c>
      <c r="B212" s="6">
        <v>3</v>
      </c>
      <c r="C212" s="68" t="s">
        <v>85</v>
      </c>
      <c r="D212" s="8" t="s">
        <v>9</v>
      </c>
      <c r="E212" s="96" t="s">
        <v>50</v>
      </c>
      <c r="F212" s="100">
        <v>3</v>
      </c>
      <c r="G212" s="7">
        <v>1</v>
      </c>
      <c r="H212" s="16" t="s">
        <v>195</v>
      </c>
      <c r="I212" s="7">
        <v>15</v>
      </c>
      <c r="J212" s="7">
        <v>16</v>
      </c>
      <c r="K212" s="72" t="str">
        <f>VLOOKUP(I212,Tuan!$A$2:$D$105,2,0)</f>
        <v>07/11/2016</v>
      </c>
      <c r="L212" s="72" t="str">
        <f>VLOOKUP(J212,Tuan!$A$2:$D$105,3,0)</f>
        <v>20/11/2016</v>
      </c>
      <c r="M212" s="96" t="s">
        <v>53</v>
      </c>
    </row>
    <row r="213" spans="1:13" ht="30" customHeight="1">
      <c r="A213" s="6">
        <v>209</v>
      </c>
      <c r="B213" s="6">
        <v>3</v>
      </c>
      <c r="C213" s="68" t="s">
        <v>145</v>
      </c>
      <c r="D213" s="8" t="s">
        <v>9</v>
      </c>
      <c r="E213" s="96" t="s">
        <v>50</v>
      </c>
      <c r="F213" s="100">
        <v>3</v>
      </c>
      <c r="G213" s="7">
        <v>1</v>
      </c>
      <c r="H213" s="7" t="s">
        <v>19</v>
      </c>
      <c r="I213" s="7">
        <v>110</v>
      </c>
      <c r="J213" s="7">
        <v>110</v>
      </c>
      <c r="K213" s="72" t="str">
        <f>VLOOKUP(I213,Tuan!$A$2:$D$105,2,0)</f>
        <v>07/10/2016</v>
      </c>
      <c r="L213" s="72" t="str">
        <f>VLOOKUP(J213,Tuan!$A$2:$D$105,3,0)</f>
        <v>09/10/2016</v>
      </c>
      <c r="M213" s="96" t="s">
        <v>53</v>
      </c>
    </row>
    <row r="214" spans="1:13" ht="30" customHeight="1">
      <c r="A214" s="6">
        <v>210</v>
      </c>
      <c r="B214" s="6">
        <v>3</v>
      </c>
      <c r="C214" s="68" t="s">
        <v>145</v>
      </c>
      <c r="D214" s="8" t="s">
        <v>9</v>
      </c>
      <c r="E214" s="96" t="s">
        <v>50</v>
      </c>
      <c r="F214" s="100">
        <v>3</v>
      </c>
      <c r="G214" s="7">
        <v>1</v>
      </c>
      <c r="H214" s="7" t="s">
        <v>19</v>
      </c>
      <c r="I214" s="7">
        <v>111</v>
      </c>
      <c r="J214" s="7">
        <v>111</v>
      </c>
      <c r="K214" s="72" t="str">
        <f>VLOOKUP(I214,Tuan!$A$2:$D$105,2,0)</f>
        <v>14/10/2016</v>
      </c>
      <c r="L214" s="72" t="str">
        <f>VLOOKUP(J214,Tuan!$A$2:$D$105,3,0)</f>
        <v>16/10/2016</v>
      </c>
      <c r="M214" s="96" t="s">
        <v>53</v>
      </c>
    </row>
    <row r="215" spans="1:13" ht="30" customHeight="1">
      <c r="A215" s="6">
        <v>211</v>
      </c>
      <c r="B215" s="6">
        <v>3</v>
      </c>
      <c r="C215" s="68" t="s">
        <v>145</v>
      </c>
      <c r="D215" s="8" t="s">
        <v>9</v>
      </c>
      <c r="E215" s="96" t="s">
        <v>50</v>
      </c>
      <c r="F215" s="100">
        <v>3</v>
      </c>
      <c r="G215" s="7">
        <v>1</v>
      </c>
      <c r="H215" s="7" t="s">
        <v>11</v>
      </c>
      <c r="I215" s="7">
        <v>112</v>
      </c>
      <c r="J215" s="7">
        <v>112</v>
      </c>
      <c r="K215" s="72" t="str">
        <f>VLOOKUP(I215,Tuan!$A$2:$D$105,2,0)</f>
        <v>21/10/2016</v>
      </c>
      <c r="L215" s="72" t="str">
        <f>VLOOKUP(J215,Tuan!$A$2:$D$105,3,0)</f>
        <v>23/10/2016</v>
      </c>
      <c r="M215" s="96" t="s">
        <v>53</v>
      </c>
    </row>
    <row r="216" spans="1:13" ht="30" customHeight="1">
      <c r="A216" s="6">
        <v>212</v>
      </c>
      <c r="B216" s="6">
        <v>2</v>
      </c>
      <c r="C216" s="9" t="s">
        <v>177</v>
      </c>
      <c r="D216" s="8" t="s">
        <v>9</v>
      </c>
      <c r="E216" s="99" t="s">
        <v>75</v>
      </c>
      <c r="F216" s="100">
        <v>3</v>
      </c>
      <c r="G216" s="7">
        <v>2</v>
      </c>
      <c r="H216" s="16" t="s">
        <v>195</v>
      </c>
      <c r="I216" s="7">
        <v>37</v>
      </c>
      <c r="J216" s="7">
        <v>38</v>
      </c>
      <c r="K216" s="72" t="str">
        <f>VLOOKUP(I216,Tuan!$A$2:$D$105,2,0)</f>
        <v>10/04/2017</v>
      </c>
      <c r="L216" s="72" t="str">
        <f>VLOOKUP(J216,Tuan!$A$2:$D$105,3,0)</f>
        <v>23/04/2017</v>
      </c>
      <c r="M216" s="99" t="s">
        <v>53</v>
      </c>
    </row>
    <row r="217" spans="1:13" ht="30" customHeight="1">
      <c r="A217" s="6">
        <v>213</v>
      </c>
      <c r="B217" s="6">
        <v>2</v>
      </c>
      <c r="C217" s="9" t="s">
        <v>176</v>
      </c>
      <c r="D217" s="8" t="s">
        <v>9</v>
      </c>
      <c r="E217" s="99" t="s">
        <v>75</v>
      </c>
      <c r="F217" s="100">
        <v>3</v>
      </c>
      <c r="G217" s="7">
        <v>2</v>
      </c>
      <c r="H217" s="16" t="s">
        <v>195</v>
      </c>
      <c r="I217" s="7">
        <v>35</v>
      </c>
      <c r="J217" s="7">
        <v>36</v>
      </c>
      <c r="K217" s="72" t="str">
        <f>VLOOKUP(I217,Tuan!$A$2:$D$105,2,0)</f>
        <v>27/03/2017</v>
      </c>
      <c r="L217" s="72" t="str">
        <f>VLOOKUP(J217,Tuan!$A$2:$D$105,3,0)</f>
        <v>09/04/2017</v>
      </c>
      <c r="M217" s="99" t="s">
        <v>53</v>
      </c>
    </row>
    <row r="218" spans="1:13" ht="30" customHeight="1">
      <c r="A218" s="6">
        <v>214</v>
      </c>
      <c r="B218" s="6">
        <v>2</v>
      </c>
      <c r="C218" s="68" t="s">
        <v>201</v>
      </c>
      <c r="D218" s="8" t="s">
        <v>9</v>
      </c>
      <c r="E218" s="99" t="s">
        <v>75</v>
      </c>
      <c r="F218" s="100">
        <v>3</v>
      </c>
      <c r="G218" s="7">
        <v>2</v>
      </c>
      <c r="H218" s="16" t="s">
        <v>19</v>
      </c>
      <c r="I218" s="7">
        <v>136</v>
      </c>
      <c r="J218" s="7">
        <v>136</v>
      </c>
      <c r="K218" s="72" t="str">
        <f>VLOOKUP(I218,Tuan!$A$2:$D$105,2,0)</f>
        <v>07/04/2017</v>
      </c>
      <c r="L218" s="72" t="str">
        <f>VLOOKUP(J218,Tuan!$A$2:$D$105,3,0)</f>
        <v>09/04/2017</v>
      </c>
      <c r="M218" s="99" t="s">
        <v>53</v>
      </c>
    </row>
    <row r="219" spans="1:13" ht="30" customHeight="1">
      <c r="A219" s="6">
        <v>215</v>
      </c>
      <c r="B219" s="6">
        <v>2</v>
      </c>
      <c r="C219" s="68" t="s">
        <v>201</v>
      </c>
      <c r="D219" s="8" t="s">
        <v>9</v>
      </c>
      <c r="E219" s="99" t="s">
        <v>75</v>
      </c>
      <c r="F219" s="100">
        <v>3</v>
      </c>
      <c r="G219" s="7">
        <v>2</v>
      </c>
      <c r="H219" s="16" t="s">
        <v>19</v>
      </c>
      <c r="I219" s="7">
        <v>137</v>
      </c>
      <c r="J219" s="7">
        <v>137</v>
      </c>
      <c r="K219" s="72" t="str">
        <f>VLOOKUP(I219,Tuan!$A$2:$D$105,2,0)</f>
        <v>14/04/2017</v>
      </c>
      <c r="L219" s="72" t="str">
        <f>VLOOKUP(J219,Tuan!$A$2:$D$105,3,0)</f>
        <v>16/04/2017</v>
      </c>
      <c r="M219" s="99" t="s">
        <v>53</v>
      </c>
    </row>
    <row r="220" spans="1:13" ht="30" customHeight="1">
      <c r="A220" s="6">
        <v>216</v>
      </c>
      <c r="B220" s="6">
        <v>2</v>
      </c>
      <c r="C220" s="68" t="s">
        <v>201</v>
      </c>
      <c r="D220" s="8" t="s">
        <v>9</v>
      </c>
      <c r="E220" s="99" t="s">
        <v>75</v>
      </c>
      <c r="F220" s="100">
        <v>3</v>
      </c>
      <c r="G220" s="7">
        <v>2</v>
      </c>
      <c r="H220" s="16" t="s">
        <v>11</v>
      </c>
      <c r="I220" s="7">
        <v>138</v>
      </c>
      <c r="J220" s="7">
        <v>138</v>
      </c>
      <c r="K220" s="72" t="str">
        <f>VLOOKUP(I220,Tuan!$A$2:$D$105,2,0)</f>
        <v>21/04/2017</v>
      </c>
      <c r="L220" s="72" t="str">
        <f>VLOOKUP(J220,Tuan!$A$2:$D$105,3,0)</f>
        <v>23/04/2017</v>
      </c>
      <c r="M220" s="99" t="s">
        <v>53</v>
      </c>
    </row>
    <row r="221" spans="1:13" ht="30" customHeight="1">
      <c r="A221" s="6">
        <v>217</v>
      </c>
      <c r="B221" s="6">
        <v>2</v>
      </c>
      <c r="C221" s="68" t="s">
        <v>202</v>
      </c>
      <c r="D221" s="8" t="s">
        <v>9</v>
      </c>
      <c r="E221" s="99" t="s">
        <v>75</v>
      </c>
      <c r="F221" s="100">
        <v>3</v>
      </c>
      <c r="G221" s="7">
        <v>2</v>
      </c>
      <c r="H221" s="16" t="s">
        <v>19</v>
      </c>
      <c r="I221" s="7">
        <v>140</v>
      </c>
      <c r="J221" s="7">
        <v>140</v>
      </c>
      <c r="K221" s="72" t="str">
        <f>VLOOKUP(I221,Tuan!$A$2:$D$105,2,0)</f>
        <v>05/05/2017</v>
      </c>
      <c r="L221" s="72" t="str">
        <f>VLOOKUP(J221,Tuan!$A$2:$D$105,3,0)</f>
        <v>07/05/2017</v>
      </c>
      <c r="M221" s="99" t="s">
        <v>53</v>
      </c>
    </row>
    <row r="222" spans="1:13" ht="30" customHeight="1">
      <c r="A222" s="6">
        <v>218</v>
      </c>
      <c r="B222" s="6">
        <v>2</v>
      </c>
      <c r="C222" s="68" t="s">
        <v>202</v>
      </c>
      <c r="D222" s="8" t="s">
        <v>9</v>
      </c>
      <c r="E222" s="99" t="s">
        <v>75</v>
      </c>
      <c r="F222" s="100">
        <v>3</v>
      </c>
      <c r="G222" s="7">
        <v>2</v>
      </c>
      <c r="H222" s="16" t="s">
        <v>19</v>
      </c>
      <c r="I222" s="7">
        <v>141</v>
      </c>
      <c r="J222" s="7">
        <v>141</v>
      </c>
      <c r="K222" s="72" t="str">
        <f>VLOOKUP(I222,Tuan!$A$2:$D$105,2,0)</f>
        <v>12/05/2017</v>
      </c>
      <c r="L222" s="72" t="str">
        <f>VLOOKUP(J222,Tuan!$A$2:$D$105,3,0)</f>
        <v>14/05/2017</v>
      </c>
      <c r="M222" s="99" t="s">
        <v>53</v>
      </c>
    </row>
    <row r="223" spans="1:13" ht="30" customHeight="1">
      <c r="A223" s="6">
        <v>219</v>
      </c>
      <c r="B223" s="6">
        <v>2</v>
      </c>
      <c r="C223" s="68" t="s">
        <v>202</v>
      </c>
      <c r="D223" s="8" t="s">
        <v>9</v>
      </c>
      <c r="E223" s="99" t="s">
        <v>75</v>
      </c>
      <c r="F223" s="100">
        <v>3</v>
      </c>
      <c r="G223" s="7">
        <v>2</v>
      </c>
      <c r="H223" s="16" t="s">
        <v>11</v>
      </c>
      <c r="I223" s="7">
        <v>142</v>
      </c>
      <c r="J223" s="7">
        <v>142</v>
      </c>
      <c r="K223" s="72" t="str">
        <f>VLOOKUP(I223,Tuan!$A$2:$D$105,2,0)</f>
        <v>19/05/2017</v>
      </c>
      <c r="L223" s="72" t="str">
        <f>VLOOKUP(J223,Tuan!$A$2:$D$105,3,0)</f>
        <v>21/05/2017</v>
      </c>
      <c r="M223" s="99" t="s">
        <v>53</v>
      </c>
    </row>
    <row r="224" spans="1:13" ht="30" customHeight="1">
      <c r="A224" s="6">
        <v>220</v>
      </c>
      <c r="B224" s="6">
        <v>3</v>
      </c>
      <c r="C224" s="68" t="s">
        <v>84</v>
      </c>
      <c r="D224" s="8" t="s">
        <v>9</v>
      </c>
      <c r="E224" s="96" t="s">
        <v>51</v>
      </c>
      <c r="F224" s="100">
        <v>3</v>
      </c>
      <c r="G224" s="7">
        <v>1</v>
      </c>
      <c r="H224" s="16" t="s">
        <v>195</v>
      </c>
      <c r="I224" s="7">
        <v>7</v>
      </c>
      <c r="J224" s="7">
        <v>15</v>
      </c>
      <c r="K224" s="72" t="str">
        <f>VLOOKUP(I224,Tuan!$A$2:$D$105,2,0)</f>
        <v>12/09/2016</v>
      </c>
      <c r="L224" s="72" t="str">
        <f>VLOOKUP(J224,Tuan!$A$2:$D$105,3,0)</f>
        <v>13/11/2016</v>
      </c>
      <c r="M224" s="92" t="s">
        <v>54</v>
      </c>
    </row>
    <row r="225" spans="1:13" ht="30" customHeight="1">
      <c r="A225" s="6">
        <v>221</v>
      </c>
      <c r="B225" s="6">
        <v>3</v>
      </c>
      <c r="C225" s="9" t="s">
        <v>118</v>
      </c>
      <c r="D225" s="8" t="s">
        <v>9</v>
      </c>
      <c r="E225" s="96" t="s">
        <v>51</v>
      </c>
      <c r="F225" s="100">
        <v>3</v>
      </c>
      <c r="G225" s="7">
        <v>1</v>
      </c>
      <c r="H225" s="16" t="s">
        <v>195</v>
      </c>
      <c r="I225" s="7">
        <v>15</v>
      </c>
      <c r="J225" s="7">
        <v>16</v>
      </c>
      <c r="K225" s="72" t="str">
        <f>VLOOKUP(I225,Tuan!$A$2:$D$105,2,0)</f>
        <v>07/11/2016</v>
      </c>
      <c r="L225" s="72" t="str">
        <f>VLOOKUP(J225,Tuan!$A$2:$D$105,3,0)</f>
        <v>20/11/2016</v>
      </c>
      <c r="M225" s="92" t="s">
        <v>54</v>
      </c>
    </row>
    <row r="226" spans="1:13" ht="30" customHeight="1">
      <c r="A226" s="6">
        <v>222</v>
      </c>
      <c r="B226" s="6">
        <v>3</v>
      </c>
      <c r="C226" s="68" t="s">
        <v>144</v>
      </c>
      <c r="D226" s="8" t="s">
        <v>9</v>
      </c>
      <c r="E226" s="96" t="s">
        <v>51</v>
      </c>
      <c r="F226" s="100">
        <v>3</v>
      </c>
      <c r="G226" s="7">
        <v>1</v>
      </c>
      <c r="H226" s="16" t="s">
        <v>195</v>
      </c>
      <c r="I226" s="7">
        <v>13</v>
      </c>
      <c r="J226" s="7">
        <v>14</v>
      </c>
      <c r="K226" s="72" t="str">
        <f>VLOOKUP(I226,Tuan!$A$2:$D$105,2,0)</f>
        <v>24/10/2016</v>
      </c>
      <c r="L226" s="72" t="str">
        <f>VLOOKUP(J226,Tuan!$A$2:$D$105,3,0)</f>
        <v>06/11/2016</v>
      </c>
      <c r="M226" s="92" t="s">
        <v>54</v>
      </c>
    </row>
    <row r="227" spans="1:13" ht="30" customHeight="1">
      <c r="A227" s="6">
        <v>223</v>
      </c>
      <c r="B227" s="6">
        <v>3</v>
      </c>
      <c r="C227" s="68" t="s">
        <v>85</v>
      </c>
      <c r="D227" s="8" t="s">
        <v>9</v>
      </c>
      <c r="E227" s="96" t="s">
        <v>51</v>
      </c>
      <c r="F227" s="100">
        <v>3</v>
      </c>
      <c r="G227" s="7">
        <v>1</v>
      </c>
      <c r="H227" s="16" t="s">
        <v>195</v>
      </c>
      <c r="I227" s="7">
        <v>17</v>
      </c>
      <c r="J227" s="7">
        <v>18</v>
      </c>
      <c r="K227" s="72" t="str">
        <f>VLOOKUP(I227,Tuan!$A$2:$D$105,2,0)</f>
        <v>21/11/2016</v>
      </c>
      <c r="L227" s="72" t="str">
        <f>VLOOKUP(J227,Tuan!$A$2:$D$105,3,0)</f>
        <v>04/12/2016</v>
      </c>
      <c r="M227" s="92" t="s">
        <v>54</v>
      </c>
    </row>
    <row r="228" spans="1:13" ht="30" customHeight="1">
      <c r="A228" s="6">
        <v>224</v>
      </c>
      <c r="B228" s="6">
        <v>3</v>
      </c>
      <c r="C228" s="68" t="s">
        <v>145</v>
      </c>
      <c r="D228" s="8" t="s">
        <v>9</v>
      </c>
      <c r="E228" s="96" t="s">
        <v>51</v>
      </c>
      <c r="F228" s="100">
        <v>3</v>
      </c>
      <c r="G228" s="7">
        <v>1</v>
      </c>
      <c r="H228" s="7" t="s">
        <v>19</v>
      </c>
      <c r="I228" s="7">
        <v>107</v>
      </c>
      <c r="J228" s="7">
        <v>107</v>
      </c>
      <c r="K228" s="72" t="str">
        <f>VLOOKUP(I228,Tuan!$A$2:$D$105,2,0)</f>
        <v>16/09/2016</v>
      </c>
      <c r="L228" s="72" t="str">
        <f>VLOOKUP(J228,Tuan!$A$2:$D$105,3,0)</f>
        <v>18/09/2016</v>
      </c>
      <c r="M228" s="92" t="s">
        <v>54</v>
      </c>
    </row>
    <row r="229" spans="1:13" ht="30" customHeight="1">
      <c r="A229" s="6">
        <v>225</v>
      </c>
      <c r="B229" s="6">
        <v>3</v>
      </c>
      <c r="C229" s="68" t="s">
        <v>145</v>
      </c>
      <c r="D229" s="8" t="s">
        <v>9</v>
      </c>
      <c r="E229" s="96" t="s">
        <v>51</v>
      </c>
      <c r="F229" s="100">
        <v>3</v>
      </c>
      <c r="G229" s="7">
        <v>1</v>
      </c>
      <c r="H229" s="7" t="s">
        <v>19</v>
      </c>
      <c r="I229" s="7">
        <v>108</v>
      </c>
      <c r="J229" s="7">
        <v>108</v>
      </c>
      <c r="K229" s="72" t="str">
        <f>VLOOKUP(I229,Tuan!$A$2:$D$105,2,0)</f>
        <v>23/09/2016</v>
      </c>
      <c r="L229" s="72" t="str">
        <f>VLOOKUP(J229,Tuan!$A$2:$D$105,3,0)</f>
        <v>25/09/2016</v>
      </c>
      <c r="M229" s="92" t="s">
        <v>54</v>
      </c>
    </row>
    <row r="230" spans="1:13" ht="30" customHeight="1">
      <c r="A230" s="6">
        <v>226</v>
      </c>
      <c r="B230" s="6">
        <v>3</v>
      </c>
      <c r="C230" s="68" t="s">
        <v>145</v>
      </c>
      <c r="D230" s="8" t="s">
        <v>9</v>
      </c>
      <c r="E230" s="96" t="s">
        <v>51</v>
      </c>
      <c r="F230" s="100">
        <v>3</v>
      </c>
      <c r="G230" s="7">
        <v>1</v>
      </c>
      <c r="H230" s="7" t="s">
        <v>11</v>
      </c>
      <c r="I230" s="7">
        <v>109</v>
      </c>
      <c r="J230" s="7">
        <v>109</v>
      </c>
      <c r="K230" s="72" t="str">
        <f>VLOOKUP(I230,Tuan!$A$2:$D$105,2,0)</f>
        <v>30/09/2016</v>
      </c>
      <c r="L230" s="72" t="str">
        <f>VLOOKUP(J230,Tuan!$A$2:$D$105,3,0)</f>
        <v>02/10/2016</v>
      </c>
      <c r="M230" s="92" t="s">
        <v>54</v>
      </c>
    </row>
    <row r="231" spans="1:13" ht="30" customHeight="1">
      <c r="A231" s="6">
        <v>227</v>
      </c>
      <c r="B231" s="6">
        <v>2</v>
      </c>
      <c r="C231" s="9" t="s">
        <v>177</v>
      </c>
      <c r="D231" s="8" t="s">
        <v>9</v>
      </c>
      <c r="E231" s="99" t="s">
        <v>64</v>
      </c>
      <c r="F231" s="15">
        <v>3</v>
      </c>
      <c r="G231" s="7">
        <v>1</v>
      </c>
      <c r="H231" s="16" t="s">
        <v>195</v>
      </c>
      <c r="I231" s="7">
        <v>4</v>
      </c>
      <c r="J231" s="7">
        <v>5</v>
      </c>
      <c r="K231" s="72" t="str">
        <f>VLOOKUP(I231,Tuan!$A$2:$D$105,2,0)</f>
        <v>22/08/1016</v>
      </c>
      <c r="L231" s="72" t="str">
        <f>VLOOKUP(J231,Tuan!$A$2:$D$105,3,0)</f>
        <v>04/09/2016</v>
      </c>
      <c r="M231" s="101" t="s">
        <v>70</v>
      </c>
    </row>
    <row r="232" spans="1:13" ht="30" customHeight="1">
      <c r="A232" s="6">
        <v>228</v>
      </c>
      <c r="B232" s="6">
        <v>2</v>
      </c>
      <c r="C232" s="9" t="s">
        <v>176</v>
      </c>
      <c r="D232" s="8" t="s">
        <v>9</v>
      </c>
      <c r="E232" s="99" t="s">
        <v>64</v>
      </c>
      <c r="F232" s="15">
        <v>3</v>
      </c>
      <c r="G232" s="7">
        <v>1</v>
      </c>
      <c r="H232" s="16" t="s">
        <v>195</v>
      </c>
      <c r="I232" s="7">
        <v>15</v>
      </c>
      <c r="J232" s="7">
        <v>16</v>
      </c>
      <c r="K232" s="72" t="str">
        <f>VLOOKUP(I232,Tuan!$A$2:$D$105,2,0)</f>
        <v>07/11/2016</v>
      </c>
      <c r="L232" s="72" t="str">
        <f>VLOOKUP(J232,Tuan!$A$2:$D$105,3,0)</f>
        <v>20/11/2016</v>
      </c>
      <c r="M232" s="101" t="s">
        <v>70</v>
      </c>
    </row>
    <row r="233" spans="1:13" ht="30" customHeight="1">
      <c r="A233" s="6">
        <v>229</v>
      </c>
      <c r="B233" s="6">
        <v>2</v>
      </c>
      <c r="C233" s="68" t="s">
        <v>201</v>
      </c>
      <c r="D233" s="8" t="s">
        <v>9</v>
      </c>
      <c r="E233" s="99" t="s">
        <v>64</v>
      </c>
      <c r="F233" s="100">
        <v>3</v>
      </c>
      <c r="G233" s="7">
        <v>1</v>
      </c>
      <c r="H233" s="16" t="s">
        <v>19</v>
      </c>
      <c r="I233" s="7">
        <v>111</v>
      </c>
      <c r="J233" s="7">
        <v>111</v>
      </c>
      <c r="K233" s="72" t="str">
        <f>VLOOKUP(I233,Tuan!$A$2:$D$105,2,0)</f>
        <v>14/10/2016</v>
      </c>
      <c r="L233" s="72" t="str">
        <f>VLOOKUP(J233,Tuan!$A$2:$D$105,3,0)</f>
        <v>16/10/2016</v>
      </c>
      <c r="M233" s="101" t="s">
        <v>70</v>
      </c>
    </row>
    <row r="234" spans="1:13" ht="30" customHeight="1">
      <c r="A234" s="6">
        <v>230</v>
      </c>
      <c r="B234" s="6">
        <v>2</v>
      </c>
      <c r="C234" s="68" t="s">
        <v>201</v>
      </c>
      <c r="D234" s="8" t="s">
        <v>9</v>
      </c>
      <c r="E234" s="99" t="s">
        <v>64</v>
      </c>
      <c r="F234" s="100">
        <v>3</v>
      </c>
      <c r="G234" s="7">
        <v>1</v>
      </c>
      <c r="H234" s="16" t="s">
        <v>19</v>
      </c>
      <c r="I234" s="7">
        <v>112</v>
      </c>
      <c r="J234" s="7">
        <v>112</v>
      </c>
      <c r="K234" s="72" t="str">
        <f>VLOOKUP(I234,Tuan!$A$2:$D$105,2,0)</f>
        <v>21/10/2016</v>
      </c>
      <c r="L234" s="72" t="str">
        <f>VLOOKUP(J234,Tuan!$A$2:$D$105,3,0)</f>
        <v>23/10/2016</v>
      </c>
      <c r="M234" s="101" t="s">
        <v>70</v>
      </c>
    </row>
    <row r="235" spans="1:13" ht="30" customHeight="1">
      <c r="A235" s="6">
        <v>231</v>
      </c>
      <c r="B235" s="6">
        <v>2</v>
      </c>
      <c r="C235" s="68" t="s">
        <v>201</v>
      </c>
      <c r="D235" s="8" t="s">
        <v>9</v>
      </c>
      <c r="E235" s="99" t="s">
        <v>64</v>
      </c>
      <c r="F235" s="100">
        <v>3</v>
      </c>
      <c r="G235" s="7">
        <v>1</v>
      </c>
      <c r="H235" s="16" t="s">
        <v>11</v>
      </c>
      <c r="I235" s="7">
        <v>113</v>
      </c>
      <c r="J235" s="7">
        <v>113</v>
      </c>
      <c r="K235" s="72" t="str">
        <f>VLOOKUP(I235,Tuan!$A$2:$D$105,2,0)</f>
        <v>28/10/2016</v>
      </c>
      <c r="L235" s="72" t="str">
        <f>VLOOKUP(J235,Tuan!$A$2:$D$105,3,0)</f>
        <v>30/10/2016</v>
      </c>
      <c r="M235" s="101" t="s">
        <v>70</v>
      </c>
    </row>
    <row r="236" spans="1:13" ht="30" customHeight="1">
      <c r="A236" s="6">
        <v>232</v>
      </c>
      <c r="B236" s="6">
        <v>2</v>
      </c>
      <c r="C236" s="68" t="s">
        <v>202</v>
      </c>
      <c r="D236" s="8" t="s">
        <v>9</v>
      </c>
      <c r="E236" s="99" t="s">
        <v>64</v>
      </c>
      <c r="F236" s="15">
        <v>3</v>
      </c>
      <c r="G236" s="7">
        <v>1</v>
      </c>
      <c r="H236" s="16" t="s">
        <v>19</v>
      </c>
      <c r="I236" s="7">
        <v>108</v>
      </c>
      <c r="J236" s="7">
        <v>108</v>
      </c>
      <c r="K236" s="72" t="str">
        <f>VLOOKUP(I236,Tuan!$A$2:$D$105,2,0)</f>
        <v>23/09/2016</v>
      </c>
      <c r="L236" s="72" t="str">
        <f>VLOOKUP(J236,Tuan!$A$2:$D$105,3,0)</f>
        <v>25/09/2016</v>
      </c>
      <c r="M236" s="101" t="s">
        <v>70</v>
      </c>
    </row>
    <row r="237" spans="1:13" ht="30" customHeight="1">
      <c r="A237" s="6">
        <v>233</v>
      </c>
      <c r="B237" s="6">
        <v>2</v>
      </c>
      <c r="C237" s="68" t="s">
        <v>202</v>
      </c>
      <c r="D237" s="8" t="s">
        <v>9</v>
      </c>
      <c r="E237" s="99" t="s">
        <v>64</v>
      </c>
      <c r="F237" s="15">
        <v>3</v>
      </c>
      <c r="G237" s="7">
        <v>1</v>
      </c>
      <c r="H237" s="16" t="s">
        <v>19</v>
      </c>
      <c r="I237" s="7">
        <v>109</v>
      </c>
      <c r="J237" s="7">
        <v>109</v>
      </c>
      <c r="K237" s="72" t="str">
        <f>VLOOKUP(I237,Tuan!$A$2:$D$105,2,0)</f>
        <v>30/09/2016</v>
      </c>
      <c r="L237" s="72" t="str">
        <f>VLOOKUP(J237,Tuan!$A$2:$D$105,3,0)</f>
        <v>02/10/2016</v>
      </c>
      <c r="M237" s="101" t="s">
        <v>70</v>
      </c>
    </row>
    <row r="238" spans="1:13" ht="30" customHeight="1">
      <c r="A238" s="6">
        <v>234</v>
      </c>
      <c r="B238" s="6">
        <v>2</v>
      </c>
      <c r="C238" s="68" t="s">
        <v>202</v>
      </c>
      <c r="D238" s="8" t="s">
        <v>9</v>
      </c>
      <c r="E238" s="99" t="s">
        <v>64</v>
      </c>
      <c r="F238" s="15">
        <v>3</v>
      </c>
      <c r="G238" s="7">
        <v>1</v>
      </c>
      <c r="H238" s="16" t="s">
        <v>11</v>
      </c>
      <c r="I238" s="7">
        <v>110</v>
      </c>
      <c r="J238" s="7">
        <v>110</v>
      </c>
      <c r="K238" s="72" t="str">
        <f>VLOOKUP(I238,Tuan!$A$2:$D$105,2,0)</f>
        <v>07/10/2016</v>
      </c>
      <c r="L238" s="72" t="str">
        <f>VLOOKUP(J238,Tuan!$A$2:$D$105,3,0)</f>
        <v>09/10/2016</v>
      </c>
      <c r="M238" s="101" t="s">
        <v>70</v>
      </c>
    </row>
    <row r="239" spans="1:13" ht="30" customHeight="1">
      <c r="A239" s="6">
        <v>235</v>
      </c>
      <c r="B239" s="6">
        <v>2</v>
      </c>
      <c r="C239" s="9" t="s">
        <v>177</v>
      </c>
      <c r="D239" s="8" t="s">
        <v>9</v>
      </c>
      <c r="E239" s="99" t="s">
        <v>76</v>
      </c>
      <c r="F239" s="100">
        <v>2</v>
      </c>
      <c r="G239" s="7">
        <v>2</v>
      </c>
      <c r="H239" s="16" t="s">
        <v>195</v>
      </c>
      <c r="I239" s="7">
        <v>41</v>
      </c>
      <c r="J239" s="7">
        <v>42</v>
      </c>
      <c r="K239" s="72" t="str">
        <f>VLOOKUP(I239,Tuan!$A$2:$D$105,2,0)</f>
        <v>08/05/2017</v>
      </c>
      <c r="L239" s="72" t="str">
        <f>VLOOKUP(J239,Tuan!$A$2:$D$105,3,0)</f>
        <v>21/05/2017</v>
      </c>
      <c r="M239" s="101" t="s">
        <v>76</v>
      </c>
    </row>
    <row r="240" spans="1:13" s="90" customFormat="1" ht="30" customHeight="1">
      <c r="A240" s="6">
        <v>236</v>
      </c>
      <c r="B240" s="6">
        <v>2</v>
      </c>
      <c r="C240" s="9" t="s">
        <v>177</v>
      </c>
      <c r="D240" s="8" t="s">
        <v>9</v>
      </c>
      <c r="E240" s="99" t="s">
        <v>77</v>
      </c>
      <c r="F240" s="100">
        <v>1</v>
      </c>
      <c r="G240" s="7">
        <v>2</v>
      </c>
      <c r="H240" s="16" t="s">
        <v>195</v>
      </c>
      <c r="I240" s="7">
        <v>41</v>
      </c>
      <c r="J240" s="7">
        <v>42</v>
      </c>
      <c r="K240" s="72" t="str">
        <f>VLOOKUP(I240,Tuan!$A$2:$D$105,2,0)</f>
        <v>08/05/2017</v>
      </c>
      <c r="L240" s="72" t="str">
        <f>VLOOKUP(J240,Tuan!$A$2:$D$105,3,0)</f>
        <v>21/05/2017</v>
      </c>
      <c r="M240" s="101" t="s">
        <v>76</v>
      </c>
    </row>
    <row r="241" spans="1:13" ht="30" customHeight="1">
      <c r="A241" s="6">
        <v>237</v>
      </c>
      <c r="B241" s="6">
        <v>2</v>
      </c>
      <c r="C241" s="9" t="s">
        <v>176</v>
      </c>
      <c r="D241" s="8" t="s">
        <v>9</v>
      </c>
      <c r="E241" s="99" t="s">
        <v>76</v>
      </c>
      <c r="F241" s="100">
        <v>2</v>
      </c>
      <c r="G241" s="7">
        <v>2</v>
      </c>
      <c r="H241" s="16" t="s">
        <v>195</v>
      </c>
      <c r="I241" s="7">
        <v>39</v>
      </c>
      <c r="J241" s="7">
        <v>40</v>
      </c>
      <c r="K241" s="72" t="str">
        <f>VLOOKUP(I241,Tuan!$A$2:$D$105,2,0)</f>
        <v>24/04/2017</v>
      </c>
      <c r="L241" s="72" t="str">
        <f>VLOOKUP(J241,Tuan!$A$2:$D$105,3,0)</f>
        <v>07/05/2017</v>
      </c>
      <c r="M241" s="101" t="s">
        <v>76</v>
      </c>
    </row>
    <row r="242" spans="1:13" ht="30" customHeight="1">
      <c r="A242" s="6">
        <v>238</v>
      </c>
      <c r="B242" s="6">
        <v>2</v>
      </c>
      <c r="C242" s="9" t="s">
        <v>176</v>
      </c>
      <c r="D242" s="8" t="s">
        <v>9</v>
      </c>
      <c r="E242" s="99" t="s">
        <v>77</v>
      </c>
      <c r="F242" s="100">
        <v>1</v>
      </c>
      <c r="G242" s="7">
        <v>2</v>
      </c>
      <c r="H242" s="16" t="s">
        <v>195</v>
      </c>
      <c r="I242" s="7">
        <v>39</v>
      </c>
      <c r="J242" s="7">
        <v>40</v>
      </c>
      <c r="K242" s="72" t="str">
        <f>VLOOKUP(I242,Tuan!$A$2:$D$105,2,0)</f>
        <v>24/04/2017</v>
      </c>
      <c r="L242" s="72" t="str">
        <f>VLOOKUP(J242,Tuan!$A$2:$D$105,3,0)</f>
        <v>07/05/2017</v>
      </c>
      <c r="M242" s="101" t="s">
        <v>76</v>
      </c>
    </row>
    <row r="243" spans="1:13" ht="30" customHeight="1">
      <c r="A243" s="6">
        <v>239</v>
      </c>
      <c r="B243" s="6">
        <v>2</v>
      </c>
      <c r="C243" s="68" t="s">
        <v>201</v>
      </c>
      <c r="D243" s="8" t="s">
        <v>9</v>
      </c>
      <c r="E243" s="99" t="s">
        <v>76</v>
      </c>
      <c r="F243" s="100">
        <v>2</v>
      </c>
      <c r="G243" s="7">
        <v>2</v>
      </c>
      <c r="H243" s="16" t="s">
        <v>19</v>
      </c>
      <c r="I243" s="7">
        <v>143</v>
      </c>
      <c r="J243" s="7">
        <v>143</v>
      </c>
      <c r="K243" s="72" t="str">
        <f>VLOOKUP(I243,Tuan!$A$2:$D$105,2,0)</f>
        <v>26/05/2017</v>
      </c>
      <c r="L243" s="72" t="str">
        <f>VLOOKUP(J243,Tuan!$A$2:$D$105,3,0)</f>
        <v>28/05/2017</v>
      </c>
      <c r="M243" s="101" t="s">
        <v>76</v>
      </c>
    </row>
    <row r="244" spans="1:13" ht="30" customHeight="1">
      <c r="A244" s="6">
        <v>240</v>
      </c>
      <c r="B244" s="6">
        <v>2</v>
      </c>
      <c r="C244" s="68" t="s">
        <v>201</v>
      </c>
      <c r="D244" s="8" t="s">
        <v>9</v>
      </c>
      <c r="E244" s="99" t="s">
        <v>77</v>
      </c>
      <c r="F244" s="100">
        <v>1</v>
      </c>
      <c r="G244" s="7">
        <v>2</v>
      </c>
      <c r="H244" s="16" t="s">
        <v>19</v>
      </c>
      <c r="I244" s="7">
        <v>144</v>
      </c>
      <c r="J244" s="7">
        <v>144</v>
      </c>
      <c r="K244" s="72" t="str">
        <f>VLOOKUP(I244,Tuan!$A$2:$D$105,2,0)</f>
        <v>02/06/2017</v>
      </c>
      <c r="L244" s="72" t="str">
        <f>VLOOKUP(J244,Tuan!$A$2:$D$105,3,0)</f>
        <v>04/06/2017</v>
      </c>
      <c r="M244" s="101" t="s">
        <v>76</v>
      </c>
    </row>
    <row r="245" spans="1:13" ht="30" customHeight="1">
      <c r="A245" s="6">
        <v>241</v>
      </c>
      <c r="B245" s="6">
        <v>2</v>
      </c>
      <c r="C245" s="68" t="s">
        <v>201</v>
      </c>
      <c r="D245" s="8" t="s">
        <v>9</v>
      </c>
      <c r="E245" s="99" t="s">
        <v>76</v>
      </c>
      <c r="F245" s="100">
        <v>2</v>
      </c>
      <c r="G245" s="7">
        <v>2</v>
      </c>
      <c r="H245" s="16" t="s">
        <v>11</v>
      </c>
      <c r="I245" s="7">
        <v>145</v>
      </c>
      <c r="J245" s="7">
        <v>145</v>
      </c>
      <c r="K245" s="72" t="str">
        <f>VLOOKUP(I245,Tuan!$A$2:$D$105,2,0)</f>
        <v>09/06/2017</v>
      </c>
      <c r="L245" s="72" t="str">
        <f>VLOOKUP(J245,Tuan!$A$2:$D$105,3,0)</f>
        <v>11/06/2017</v>
      </c>
      <c r="M245" s="101" t="s">
        <v>76</v>
      </c>
    </row>
    <row r="246" spans="1:13" ht="30" customHeight="1">
      <c r="A246" s="6">
        <v>242</v>
      </c>
      <c r="B246" s="6">
        <v>2</v>
      </c>
      <c r="C246" s="68" t="s">
        <v>201</v>
      </c>
      <c r="D246" s="8" t="s">
        <v>9</v>
      </c>
      <c r="E246" s="99" t="s">
        <v>77</v>
      </c>
      <c r="F246" s="100">
        <v>1</v>
      </c>
      <c r="G246" s="7">
        <v>2</v>
      </c>
      <c r="H246" s="16" t="s">
        <v>11</v>
      </c>
      <c r="I246" s="7">
        <v>145</v>
      </c>
      <c r="J246" s="7">
        <v>145</v>
      </c>
      <c r="K246" s="72" t="str">
        <f>VLOOKUP(I246,Tuan!$A$2:$D$105,2,0)</f>
        <v>09/06/2017</v>
      </c>
      <c r="L246" s="72" t="str">
        <f>VLOOKUP(J246,Tuan!$A$2:$D$105,3,0)</f>
        <v>11/06/2017</v>
      </c>
      <c r="M246" s="101" t="s">
        <v>76</v>
      </c>
    </row>
    <row r="247" spans="1:13" ht="30" customHeight="1">
      <c r="A247" s="6">
        <v>243</v>
      </c>
      <c r="B247" s="6">
        <v>2</v>
      </c>
      <c r="C247" s="68" t="s">
        <v>202</v>
      </c>
      <c r="D247" s="8" t="s">
        <v>9</v>
      </c>
      <c r="E247" s="99" t="s">
        <v>76</v>
      </c>
      <c r="F247" s="100">
        <v>2</v>
      </c>
      <c r="G247" s="7">
        <v>2</v>
      </c>
      <c r="H247" s="16" t="s">
        <v>19</v>
      </c>
      <c r="I247" s="7">
        <v>136</v>
      </c>
      <c r="J247" s="7">
        <v>136</v>
      </c>
      <c r="K247" s="72" t="str">
        <f>VLOOKUP(I247,Tuan!$A$2:$D$105,2,0)</f>
        <v>07/04/2017</v>
      </c>
      <c r="L247" s="72" t="str">
        <f>VLOOKUP(J247,Tuan!$A$2:$D$105,3,0)</f>
        <v>09/04/2017</v>
      </c>
      <c r="M247" s="101" t="s">
        <v>76</v>
      </c>
    </row>
    <row r="248" spans="1:13" ht="30" customHeight="1">
      <c r="A248" s="6">
        <v>244</v>
      </c>
      <c r="B248" s="6">
        <v>2</v>
      </c>
      <c r="C248" s="68" t="s">
        <v>202</v>
      </c>
      <c r="D248" s="8" t="s">
        <v>9</v>
      </c>
      <c r="E248" s="99" t="s">
        <v>77</v>
      </c>
      <c r="F248" s="100">
        <v>1</v>
      </c>
      <c r="G248" s="7">
        <v>2</v>
      </c>
      <c r="H248" s="16" t="s">
        <v>19</v>
      </c>
      <c r="I248" s="7">
        <v>137</v>
      </c>
      <c r="J248" s="7">
        <v>137</v>
      </c>
      <c r="K248" s="72" t="str">
        <f>VLOOKUP(I248,Tuan!$A$2:$D$105,2,0)</f>
        <v>14/04/2017</v>
      </c>
      <c r="L248" s="72" t="str">
        <f>VLOOKUP(J248,Tuan!$A$2:$D$105,3,0)</f>
        <v>16/04/2017</v>
      </c>
      <c r="M248" s="101" t="s">
        <v>76</v>
      </c>
    </row>
    <row r="249" spans="1:13" ht="30" customHeight="1">
      <c r="A249" s="6">
        <v>245</v>
      </c>
      <c r="B249" s="6">
        <v>2</v>
      </c>
      <c r="C249" s="68" t="s">
        <v>202</v>
      </c>
      <c r="D249" s="8" t="s">
        <v>9</v>
      </c>
      <c r="E249" s="99" t="s">
        <v>76</v>
      </c>
      <c r="F249" s="100">
        <v>2</v>
      </c>
      <c r="G249" s="7">
        <v>2</v>
      </c>
      <c r="H249" s="16" t="s">
        <v>11</v>
      </c>
      <c r="I249" s="7">
        <v>138</v>
      </c>
      <c r="J249" s="7">
        <v>138</v>
      </c>
      <c r="K249" s="72" t="str">
        <f>VLOOKUP(I249,Tuan!$A$2:$D$105,2,0)</f>
        <v>21/04/2017</v>
      </c>
      <c r="L249" s="72" t="str">
        <f>VLOOKUP(J249,Tuan!$A$2:$D$105,3,0)</f>
        <v>23/04/2017</v>
      </c>
      <c r="M249" s="101" t="s">
        <v>76</v>
      </c>
    </row>
    <row r="250" spans="1:13" ht="30" customHeight="1">
      <c r="A250" s="6">
        <v>246</v>
      </c>
      <c r="B250" s="6">
        <v>2</v>
      </c>
      <c r="C250" s="68" t="s">
        <v>202</v>
      </c>
      <c r="D250" s="8" t="s">
        <v>9</v>
      </c>
      <c r="E250" s="99" t="s">
        <v>77</v>
      </c>
      <c r="F250" s="100">
        <v>1</v>
      </c>
      <c r="G250" s="7">
        <v>2</v>
      </c>
      <c r="H250" s="16" t="s">
        <v>11</v>
      </c>
      <c r="I250" s="7">
        <v>138</v>
      </c>
      <c r="J250" s="7">
        <v>138</v>
      </c>
      <c r="K250" s="72" t="str">
        <f>VLOOKUP(I250,Tuan!$A$2:$D$105,2,0)</f>
        <v>21/04/2017</v>
      </c>
      <c r="L250" s="72" t="str">
        <f>VLOOKUP(J250,Tuan!$A$2:$D$105,3,0)</f>
        <v>23/04/2017</v>
      </c>
      <c r="M250" s="101" t="s">
        <v>76</v>
      </c>
    </row>
    <row r="251" spans="1:13" ht="30" customHeight="1">
      <c r="A251" s="6">
        <v>247</v>
      </c>
      <c r="B251" s="6">
        <v>2</v>
      </c>
      <c r="C251" s="9" t="s">
        <v>177</v>
      </c>
      <c r="D251" s="8" t="s">
        <v>9</v>
      </c>
      <c r="E251" s="99" t="s">
        <v>78</v>
      </c>
      <c r="F251" s="100">
        <v>3</v>
      </c>
      <c r="G251" s="7">
        <v>2</v>
      </c>
      <c r="H251" s="16" t="s">
        <v>195</v>
      </c>
      <c r="I251" s="7">
        <v>33</v>
      </c>
      <c r="J251" s="7">
        <v>34</v>
      </c>
      <c r="K251" s="72" t="str">
        <f>VLOOKUP(I251,Tuan!$A$2:$D$105,2,0)</f>
        <v>13/03/2017</v>
      </c>
      <c r="L251" s="72" t="str">
        <f>VLOOKUP(J251,Tuan!$A$2:$D$105,3,0)</f>
        <v>26/03/2017</v>
      </c>
      <c r="M251" s="101" t="s">
        <v>78</v>
      </c>
    </row>
    <row r="252" spans="1:13" ht="30" customHeight="1">
      <c r="A252" s="6">
        <v>248</v>
      </c>
      <c r="B252" s="6">
        <v>2</v>
      </c>
      <c r="C252" s="9" t="s">
        <v>176</v>
      </c>
      <c r="D252" s="8" t="s">
        <v>9</v>
      </c>
      <c r="E252" s="99" t="s">
        <v>78</v>
      </c>
      <c r="F252" s="100">
        <v>3</v>
      </c>
      <c r="G252" s="7">
        <v>2</v>
      </c>
      <c r="H252" s="16" t="s">
        <v>195</v>
      </c>
      <c r="I252" s="7">
        <v>37</v>
      </c>
      <c r="J252" s="7">
        <v>38</v>
      </c>
      <c r="K252" s="72" t="str">
        <f>VLOOKUP(I252,Tuan!$A$2:$D$105,2,0)</f>
        <v>10/04/2017</v>
      </c>
      <c r="L252" s="72" t="str">
        <f>VLOOKUP(J252,Tuan!$A$2:$D$105,3,0)</f>
        <v>23/04/2017</v>
      </c>
      <c r="M252" s="101" t="s">
        <v>78</v>
      </c>
    </row>
    <row r="253" spans="1:13" ht="30" customHeight="1">
      <c r="A253" s="6">
        <v>249</v>
      </c>
      <c r="B253" s="6">
        <v>2</v>
      </c>
      <c r="C253" s="68" t="s">
        <v>201</v>
      </c>
      <c r="D253" s="8" t="s">
        <v>9</v>
      </c>
      <c r="E253" s="99" t="s">
        <v>78</v>
      </c>
      <c r="F253" s="100">
        <v>3</v>
      </c>
      <c r="G253" s="7">
        <v>2</v>
      </c>
      <c r="H253" s="16" t="s">
        <v>19</v>
      </c>
      <c r="I253" s="7">
        <v>140</v>
      </c>
      <c r="J253" s="7">
        <v>140</v>
      </c>
      <c r="K253" s="72" t="str">
        <f>VLOOKUP(I253,Tuan!$A$2:$D$105,2,0)</f>
        <v>05/05/2017</v>
      </c>
      <c r="L253" s="72" t="str">
        <f>VLOOKUP(J253,Tuan!$A$2:$D$105,3,0)</f>
        <v>07/05/2017</v>
      </c>
      <c r="M253" s="101" t="s">
        <v>78</v>
      </c>
    </row>
    <row r="254" spans="1:13" ht="30" customHeight="1">
      <c r="A254" s="6">
        <v>250</v>
      </c>
      <c r="B254" s="6">
        <v>2</v>
      </c>
      <c r="C254" s="68" t="s">
        <v>201</v>
      </c>
      <c r="D254" s="8" t="s">
        <v>9</v>
      </c>
      <c r="E254" s="99" t="s">
        <v>78</v>
      </c>
      <c r="F254" s="100">
        <v>3</v>
      </c>
      <c r="G254" s="7">
        <v>2</v>
      </c>
      <c r="H254" s="16" t="s">
        <v>19</v>
      </c>
      <c r="I254" s="7">
        <v>141</v>
      </c>
      <c r="J254" s="7">
        <v>141</v>
      </c>
      <c r="K254" s="72" t="str">
        <f>VLOOKUP(I254,Tuan!$A$2:$D$105,2,0)</f>
        <v>12/05/2017</v>
      </c>
      <c r="L254" s="72" t="str">
        <f>VLOOKUP(J254,Tuan!$A$2:$D$105,3,0)</f>
        <v>14/05/2017</v>
      </c>
      <c r="M254" s="101" t="s">
        <v>78</v>
      </c>
    </row>
    <row r="255" spans="1:13" ht="30" customHeight="1">
      <c r="A255" s="6">
        <v>251</v>
      </c>
      <c r="B255" s="6">
        <v>2</v>
      </c>
      <c r="C255" s="68" t="s">
        <v>201</v>
      </c>
      <c r="D255" s="8" t="s">
        <v>9</v>
      </c>
      <c r="E255" s="99" t="s">
        <v>78</v>
      </c>
      <c r="F255" s="100">
        <v>3</v>
      </c>
      <c r="G255" s="7">
        <v>2</v>
      </c>
      <c r="H255" s="16" t="s">
        <v>11</v>
      </c>
      <c r="I255" s="7">
        <v>142</v>
      </c>
      <c r="J255" s="7">
        <v>142</v>
      </c>
      <c r="K255" s="72" t="str">
        <f>VLOOKUP(I255,Tuan!$A$2:$D$105,2,0)</f>
        <v>19/05/2017</v>
      </c>
      <c r="L255" s="72" t="str">
        <f>VLOOKUP(J255,Tuan!$A$2:$D$105,3,0)</f>
        <v>21/05/2017</v>
      </c>
      <c r="M255" s="101" t="s">
        <v>78</v>
      </c>
    </row>
    <row r="256" spans="1:13" ht="30" customHeight="1">
      <c r="A256" s="6">
        <v>252</v>
      </c>
      <c r="B256" s="6">
        <v>2</v>
      </c>
      <c r="C256" s="68" t="s">
        <v>202</v>
      </c>
      <c r="D256" s="8" t="s">
        <v>9</v>
      </c>
      <c r="E256" s="99" t="s">
        <v>78</v>
      </c>
      <c r="F256" s="100">
        <v>3</v>
      </c>
      <c r="G256" s="7">
        <v>2</v>
      </c>
      <c r="H256" s="16" t="s">
        <v>19</v>
      </c>
      <c r="I256" s="7">
        <v>143</v>
      </c>
      <c r="J256" s="7">
        <v>143</v>
      </c>
      <c r="K256" s="72" t="str">
        <f>VLOOKUP(I256,Tuan!$A$2:$D$105,2,0)</f>
        <v>26/05/2017</v>
      </c>
      <c r="L256" s="72" t="str">
        <f>VLOOKUP(J256,Tuan!$A$2:$D$105,3,0)</f>
        <v>28/05/2017</v>
      </c>
      <c r="M256" s="101" t="s">
        <v>78</v>
      </c>
    </row>
    <row r="257" spans="1:13" ht="30" customHeight="1">
      <c r="A257" s="6">
        <v>253</v>
      </c>
      <c r="B257" s="6">
        <v>2</v>
      </c>
      <c r="C257" s="68" t="s">
        <v>202</v>
      </c>
      <c r="D257" s="8" t="s">
        <v>9</v>
      </c>
      <c r="E257" s="99" t="s">
        <v>78</v>
      </c>
      <c r="F257" s="100">
        <v>3</v>
      </c>
      <c r="G257" s="7">
        <v>2</v>
      </c>
      <c r="H257" s="16" t="s">
        <v>19</v>
      </c>
      <c r="I257" s="7">
        <v>144</v>
      </c>
      <c r="J257" s="7">
        <v>144</v>
      </c>
      <c r="K257" s="72" t="str">
        <f>VLOOKUP(I257,Tuan!$A$2:$D$105,2,0)</f>
        <v>02/06/2017</v>
      </c>
      <c r="L257" s="72" t="str">
        <f>VLOOKUP(J257,Tuan!$A$2:$D$105,3,0)</f>
        <v>04/06/2017</v>
      </c>
      <c r="M257" s="101" t="s">
        <v>78</v>
      </c>
    </row>
    <row r="258" spans="1:13" ht="30" customHeight="1">
      <c r="A258" s="6">
        <v>254</v>
      </c>
      <c r="B258" s="6">
        <v>2</v>
      </c>
      <c r="C258" s="68" t="s">
        <v>202</v>
      </c>
      <c r="D258" s="8" t="s">
        <v>9</v>
      </c>
      <c r="E258" s="99" t="s">
        <v>78</v>
      </c>
      <c r="F258" s="100">
        <v>3</v>
      </c>
      <c r="G258" s="7">
        <v>2</v>
      </c>
      <c r="H258" s="16" t="s">
        <v>11</v>
      </c>
      <c r="I258" s="7">
        <v>145</v>
      </c>
      <c r="J258" s="7">
        <v>145</v>
      </c>
      <c r="K258" s="72" t="str">
        <f>VLOOKUP(I258,Tuan!$A$2:$D$105,2,0)</f>
        <v>09/06/2017</v>
      </c>
      <c r="L258" s="72" t="str">
        <f>VLOOKUP(J258,Tuan!$A$2:$D$105,3,0)</f>
        <v>11/06/2017</v>
      </c>
      <c r="M258" s="101" t="s">
        <v>78</v>
      </c>
    </row>
    <row r="259" spans="1:13" ht="30" customHeight="1">
      <c r="A259" s="6">
        <v>255</v>
      </c>
      <c r="B259" s="6">
        <v>2</v>
      </c>
      <c r="C259" s="9" t="s">
        <v>177</v>
      </c>
      <c r="D259" s="8" t="s">
        <v>9</v>
      </c>
      <c r="E259" s="99" t="s">
        <v>65</v>
      </c>
      <c r="F259" s="15">
        <v>3</v>
      </c>
      <c r="G259" s="7">
        <v>1</v>
      </c>
      <c r="H259" s="16" t="s">
        <v>195</v>
      </c>
      <c r="I259" s="7">
        <v>8</v>
      </c>
      <c r="J259" s="7">
        <v>9</v>
      </c>
      <c r="K259" s="72" t="str">
        <f>VLOOKUP(I259,Tuan!$A$2:$D$105,2,0)</f>
        <v>19/09/2016</v>
      </c>
      <c r="L259" s="72" t="str">
        <f>VLOOKUP(J259,Tuan!$A$2:$D$105,3,0)</f>
        <v>02/10/2016</v>
      </c>
      <c r="M259" s="101" t="s">
        <v>71</v>
      </c>
    </row>
    <row r="260" spans="1:13" ht="30" customHeight="1">
      <c r="A260" s="6">
        <v>256</v>
      </c>
      <c r="B260" s="6">
        <v>2</v>
      </c>
      <c r="C260" s="9" t="s">
        <v>176</v>
      </c>
      <c r="D260" s="8" t="s">
        <v>9</v>
      </c>
      <c r="E260" s="99" t="s">
        <v>65</v>
      </c>
      <c r="F260" s="15">
        <v>3</v>
      </c>
      <c r="G260" s="7">
        <v>1</v>
      </c>
      <c r="H260" s="16" t="s">
        <v>195</v>
      </c>
      <c r="I260" s="7">
        <v>7</v>
      </c>
      <c r="J260" s="7">
        <v>8</v>
      </c>
      <c r="K260" s="72" t="str">
        <f>VLOOKUP(I260,Tuan!$A$2:$D$105,2,0)</f>
        <v>12/09/2016</v>
      </c>
      <c r="L260" s="72" t="str">
        <f>VLOOKUP(J260,Tuan!$A$2:$D$105,3,0)</f>
        <v>25/09/2016</v>
      </c>
      <c r="M260" s="101" t="s">
        <v>71</v>
      </c>
    </row>
    <row r="261" spans="1:13" ht="30" customHeight="1">
      <c r="A261" s="6">
        <v>257</v>
      </c>
      <c r="B261" s="6">
        <v>2</v>
      </c>
      <c r="C261" s="68" t="s">
        <v>201</v>
      </c>
      <c r="D261" s="8" t="s">
        <v>9</v>
      </c>
      <c r="E261" s="99" t="s">
        <v>65</v>
      </c>
      <c r="F261" s="100">
        <v>3</v>
      </c>
      <c r="G261" s="7">
        <v>1</v>
      </c>
      <c r="H261" s="16" t="s">
        <v>19</v>
      </c>
      <c r="I261" s="7">
        <v>114</v>
      </c>
      <c r="J261" s="7">
        <v>114</v>
      </c>
      <c r="K261" s="72" t="str">
        <f>VLOOKUP(I261,Tuan!$A$2:$D$105,2,0)</f>
        <v>04/11/2016</v>
      </c>
      <c r="L261" s="72" t="str">
        <f>VLOOKUP(J261,Tuan!$A$2:$D$105,3,0)</f>
        <v>06/11/2016</v>
      </c>
      <c r="M261" s="101" t="s">
        <v>71</v>
      </c>
    </row>
    <row r="262" spans="1:13" ht="30" customHeight="1">
      <c r="A262" s="6">
        <v>258</v>
      </c>
      <c r="B262" s="6">
        <v>2</v>
      </c>
      <c r="C262" s="68" t="s">
        <v>201</v>
      </c>
      <c r="D262" s="8" t="s">
        <v>9</v>
      </c>
      <c r="E262" s="99" t="s">
        <v>65</v>
      </c>
      <c r="F262" s="100">
        <v>3</v>
      </c>
      <c r="G262" s="7">
        <v>1</v>
      </c>
      <c r="H262" s="16" t="s">
        <v>19</v>
      </c>
      <c r="I262" s="7">
        <v>115</v>
      </c>
      <c r="J262" s="7">
        <v>115</v>
      </c>
      <c r="K262" s="72" t="str">
        <f>VLOOKUP(I262,Tuan!$A$2:$D$105,2,0)</f>
        <v>11/11/2016</v>
      </c>
      <c r="L262" s="72" t="str">
        <f>VLOOKUP(J262,Tuan!$A$2:$D$105,3,0)</f>
        <v>13/11/2016</v>
      </c>
      <c r="M262" s="101" t="s">
        <v>71</v>
      </c>
    </row>
    <row r="263" spans="1:13" ht="30" customHeight="1">
      <c r="A263" s="6">
        <v>259</v>
      </c>
      <c r="B263" s="6">
        <v>2</v>
      </c>
      <c r="C263" s="68" t="s">
        <v>201</v>
      </c>
      <c r="D263" s="8" t="s">
        <v>9</v>
      </c>
      <c r="E263" s="99" t="s">
        <v>65</v>
      </c>
      <c r="F263" s="100">
        <v>3</v>
      </c>
      <c r="G263" s="7">
        <v>1</v>
      </c>
      <c r="H263" s="16" t="s">
        <v>11</v>
      </c>
      <c r="I263" s="7">
        <v>116</v>
      </c>
      <c r="J263" s="7">
        <v>116</v>
      </c>
      <c r="K263" s="72" t="str">
        <f>VLOOKUP(I263,Tuan!$A$2:$D$105,2,0)</f>
        <v>18/11/2016</v>
      </c>
      <c r="L263" s="72" t="str">
        <f>VLOOKUP(J263,Tuan!$A$2:$D$105,3,0)</f>
        <v>20/11/2016</v>
      </c>
      <c r="M263" s="101" t="s">
        <v>71</v>
      </c>
    </row>
    <row r="264" spans="1:13" ht="30" customHeight="1">
      <c r="A264" s="6">
        <v>260</v>
      </c>
      <c r="B264" s="6">
        <v>2</v>
      </c>
      <c r="C264" s="68" t="s">
        <v>202</v>
      </c>
      <c r="D264" s="8" t="s">
        <v>9</v>
      </c>
      <c r="E264" s="99" t="s">
        <v>65</v>
      </c>
      <c r="F264" s="15">
        <v>3</v>
      </c>
      <c r="G264" s="7">
        <v>1</v>
      </c>
      <c r="H264" s="16" t="s">
        <v>19</v>
      </c>
      <c r="I264" s="7">
        <v>111</v>
      </c>
      <c r="J264" s="7">
        <v>111</v>
      </c>
      <c r="K264" s="72" t="str">
        <f>VLOOKUP(I264,Tuan!$A$2:$D$105,2,0)</f>
        <v>14/10/2016</v>
      </c>
      <c r="L264" s="72" t="str">
        <f>VLOOKUP(J264,Tuan!$A$2:$D$105,3,0)</f>
        <v>16/10/2016</v>
      </c>
      <c r="M264" s="101" t="s">
        <v>71</v>
      </c>
    </row>
    <row r="265" spans="1:13" ht="30" customHeight="1">
      <c r="A265" s="6">
        <v>261</v>
      </c>
      <c r="B265" s="6">
        <v>2</v>
      </c>
      <c r="C265" s="68" t="s">
        <v>202</v>
      </c>
      <c r="D265" s="8" t="s">
        <v>9</v>
      </c>
      <c r="E265" s="99" t="s">
        <v>65</v>
      </c>
      <c r="F265" s="15">
        <v>3</v>
      </c>
      <c r="G265" s="7">
        <v>1</v>
      </c>
      <c r="H265" s="16" t="s">
        <v>19</v>
      </c>
      <c r="I265" s="7">
        <v>112</v>
      </c>
      <c r="J265" s="7">
        <v>112</v>
      </c>
      <c r="K265" s="72" t="str">
        <f>VLOOKUP(I265,Tuan!$A$2:$D$105,2,0)</f>
        <v>21/10/2016</v>
      </c>
      <c r="L265" s="72" t="str">
        <f>VLOOKUP(J265,Tuan!$A$2:$D$105,3,0)</f>
        <v>23/10/2016</v>
      </c>
      <c r="M265" s="101" t="s">
        <v>71</v>
      </c>
    </row>
    <row r="266" spans="1:13" ht="30" customHeight="1">
      <c r="A266" s="6">
        <v>262</v>
      </c>
      <c r="B266" s="6">
        <v>2</v>
      </c>
      <c r="C266" s="68" t="s">
        <v>202</v>
      </c>
      <c r="D266" s="8" t="s">
        <v>9</v>
      </c>
      <c r="E266" s="99" t="s">
        <v>65</v>
      </c>
      <c r="F266" s="15">
        <v>3</v>
      </c>
      <c r="G266" s="7">
        <v>1</v>
      </c>
      <c r="H266" s="16" t="s">
        <v>11</v>
      </c>
      <c r="I266" s="7">
        <v>113</v>
      </c>
      <c r="J266" s="7">
        <v>113</v>
      </c>
      <c r="K266" s="72" t="str">
        <f>VLOOKUP(I266,Tuan!$A$2:$D$105,2,0)</f>
        <v>28/10/2016</v>
      </c>
      <c r="L266" s="72" t="str">
        <f>VLOOKUP(J266,Tuan!$A$2:$D$105,3,0)</f>
        <v>30/10/2016</v>
      </c>
      <c r="M266" s="101" t="s">
        <v>71</v>
      </c>
    </row>
    <row r="267" spans="1:13" ht="30" customHeight="1">
      <c r="A267" s="6">
        <v>263</v>
      </c>
      <c r="B267" s="6">
        <v>5</v>
      </c>
      <c r="C267" s="68" t="s">
        <v>58</v>
      </c>
      <c r="D267" s="15" t="s">
        <v>9</v>
      </c>
      <c r="E267" s="92" t="s">
        <v>32</v>
      </c>
      <c r="F267" s="95">
        <v>2</v>
      </c>
      <c r="G267" s="7">
        <v>1</v>
      </c>
      <c r="H267" s="16" t="s">
        <v>195</v>
      </c>
      <c r="I267" s="7">
        <v>7</v>
      </c>
      <c r="J267" s="7">
        <v>14</v>
      </c>
      <c r="K267" s="72" t="str">
        <f>VLOOKUP(I267,Tuan!$A$2:$D$105,2,0)</f>
        <v>12/09/2016</v>
      </c>
      <c r="L267" s="72" t="str">
        <f>VLOOKUP(J267,Tuan!$A$2:$D$105,3,0)</f>
        <v>06/11/2016</v>
      </c>
      <c r="M267" s="92" t="s">
        <v>33</v>
      </c>
    </row>
    <row r="268" spans="1:13" ht="30" customHeight="1">
      <c r="A268" s="6">
        <v>264</v>
      </c>
      <c r="B268" s="6">
        <v>5</v>
      </c>
      <c r="C268" s="9" t="s">
        <v>59</v>
      </c>
      <c r="D268" s="15" t="s">
        <v>9</v>
      </c>
      <c r="E268" s="92" t="s">
        <v>32</v>
      </c>
      <c r="F268" s="95">
        <v>2</v>
      </c>
      <c r="G268" s="7">
        <v>1</v>
      </c>
      <c r="H268" s="16" t="s">
        <v>195</v>
      </c>
      <c r="I268" s="7">
        <v>14</v>
      </c>
      <c r="J268" s="7">
        <v>14</v>
      </c>
      <c r="K268" s="72" t="str">
        <f>VLOOKUP(I268,Tuan!$A$2:$D$105,2,0)</f>
        <v>31/10/2016</v>
      </c>
      <c r="L268" s="72" t="str">
        <f>VLOOKUP(J268,Tuan!$A$2:$D$105,3,0)</f>
        <v>06/11/2016</v>
      </c>
      <c r="M268" s="92" t="s">
        <v>33</v>
      </c>
    </row>
    <row r="269" spans="1:13" ht="30" customHeight="1">
      <c r="A269" s="6">
        <v>265</v>
      </c>
      <c r="B269" s="6">
        <v>5</v>
      </c>
      <c r="C269" s="9" t="s">
        <v>340</v>
      </c>
      <c r="D269" s="15" t="s">
        <v>9</v>
      </c>
      <c r="E269" s="92" t="s">
        <v>32</v>
      </c>
      <c r="F269" s="95">
        <v>2</v>
      </c>
      <c r="G269" s="7">
        <v>1</v>
      </c>
      <c r="H269" s="16" t="s">
        <v>195</v>
      </c>
      <c r="I269" s="7">
        <v>15</v>
      </c>
      <c r="J269" s="7">
        <v>15</v>
      </c>
      <c r="K269" s="72" t="str">
        <f>VLOOKUP(I269,Tuan!$A$2:$D$105,2,0)</f>
        <v>07/11/2016</v>
      </c>
      <c r="L269" s="72" t="str">
        <f>VLOOKUP(J269,Tuan!$A$2:$D$105,3,0)</f>
        <v>13/11/2016</v>
      </c>
      <c r="M269" s="92" t="s">
        <v>33</v>
      </c>
    </row>
    <row r="270" spans="1:13" ht="30" customHeight="1">
      <c r="A270" s="6">
        <v>266</v>
      </c>
      <c r="B270" s="6">
        <v>5</v>
      </c>
      <c r="C270" s="68" t="s">
        <v>60</v>
      </c>
      <c r="D270" s="15" t="s">
        <v>9</v>
      </c>
      <c r="E270" s="92" t="s">
        <v>32</v>
      </c>
      <c r="F270" s="95">
        <v>2</v>
      </c>
      <c r="G270" s="7">
        <v>1</v>
      </c>
      <c r="H270" s="16" t="s">
        <v>195</v>
      </c>
      <c r="I270" s="7">
        <v>7</v>
      </c>
      <c r="J270" s="7">
        <v>7</v>
      </c>
      <c r="K270" s="72" t="str">
        <f>VLOOKUP(I270,Tuan!$A$2:$D$105,2,0)</f>
        <v>12/09/2016</v>
      </c>
      <c r="L270" s="72" t="str">
        <f>VLOOKUP(J270,Tuan!$A$2:$D$105,3,0)</f>
        <v>18/09/2016</v>
      </c>
      <c r="M270" s="92" t="s">
        <v>33</v>
      </c>
    </row>
    <row r="271" spans="1:13" ht="30" customHeight="1">
      <c r="A271" s="6">
        <v>267</v>
      </c>
      <c r="B271" s="6">
        <v>5</v>
      </c>
      <c r="C271" s="68" t="s">
        <v>61</v>
      </c>
      <c r="D271" s="15" t="s">
        <v>9</v>
      </c>
      <c r="E271" s="92" t="s">
        <v>32</v>
      </c>
      <c r="F271" s="95">
        <v>2</v>
      </c>
      <c r="G271" s="7">
        <v>1</v>
      </c>
      <c r="H271" s="16" t="s">
        <v>195</v>
      </c>
      <c r="I271" s="7">
        <v>12</v>
      </c>
      <c r="J271" s="7">
        <v>12</v>
      </c>
      <c r="K271" s="72" t="str">
        <f>VLOOKUP(I271,Tuan!$A$2:$D$105,2,0)</f>
        <v>17/10/2016</v>
      </c>
      <c r="L271" s="72" t="str">
        <f>VLOOKUP(J271,Tuan!$A$2:$D$105,3,0)</f>
        <v>23/10/2016</v>
      </c>
      <c r="M271" s="92" t="s">
        <v>33</v>
      </c>
    </row>
  </sheetData>
  <sheetProtection/>
  <autoFilter ref="A4:M271">
    <sortState ref="A5:M271">
      <sortCondition sortBy="value" ref="M5:M271"/>
    </sortState>
  </autoFilter>
  <mergeCells count="3">
    <mergeCell ref="A1:D1"/>
    <mergeCell ref="E1:M2"/>
    <mergeCell ref="A2:D2"/>
  </mergeCells>
  <printOptions/>
  <pageMargins left="0.27" right="0.17" top="0.49" bottom="0.34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0"/>
  <sheetViews>
    <sheetView zoomScale="115" zoomScaleNormal="115" zoomScalePageLayoutView="0" workbookViewId="0" topLeftCell="A1">
      <pane xSplit="7" ySplit="4" topLeftCell="H3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:A270"/>
    </sheetView>
  </sheetViews>
  <sheetFormatPr defaultColWidth="8.88671875" defaultRowHeight="16.5"/>
  <cols>
    <col min="1" max="1" width="3.99609375" style="0" bestFit="1" customWidth="1"/>
    <col min="2" max="2" width="4.77734375" style="0" bestFit="1" customWidth="1"/>
    <col min="3" max="3" width="13.6640625" style="0" customWidth="1"/>
    <col min="4" max="4" width="6.88671875" style="0" customWidth="1"/>
    <col min="5" max="5" width="28.3359375" style="0" customWidth="1"/>
    <col min="6" max="6" width="5.21484375" style="0" customWidth="1"/>
    <col min="7" max="7" width="4.3359375" style="0" customWidth="1"/>
    <col min="8" max="8" width="9.77734375" style="0" bestFit="1" customWidth="1"/>
    <col min="9" max="9" width="8.21484375" style="0" hidden="1" customWidth="1"/>
    <col min="10" max="10" width="8.99609375" style="0" hidden="1" customWidth="1"/>
    <col min="11" max="11" width="12.4453125" style="0" customWidth="1"/>
    <col min="12" max="12" width="13.21484375" style="0" customWidth="1"/>
    <col min="13" max="13" width="17.10546875" style="0" customWidth="1"/>
  </cols>
  <sheetData>
    <row r="1" spans="1:13" ht="16.5" customHeight="1">
      <c r="A1" s="474" t="s">
        <v>0</v>
      </c>
      <c r="B1" s="474"/>
      <c r="C1" s="474"/>
      <c r="D1" s="474"/>
      <c r="E1" s="475" t="s">
        <v>500</v>
      </c>
      <c r="F1" s="475"/>
      <c r="G1" s="475"/>
      <c r="H1" s="475"/>
      <c r="I1" s="475"/>
      <c r="J1" s="475"/>
      <c r="K1" s="475"/>
      <c r="L1" s="475"/>
      <c r="M1" s="475"/>
    </row>
    <row r="2" spans="1:13" ht="16.5" customHeight="1">
      <c r="A2" s="476" t="s">
        <v>1</v>
      </c>
      <c r="B2" s="476"/>
      <c r="C2" s="476"/>
      <c r="D2" s="476"/>
      <c r="E2" s="475"/>
      <c r="F2" s="475"/>
      <c r="G2" s="475"/>
      <c r="H2" s="475"/>
      <c r="I2" s="475"/>
      <c r="J2" s="475"/>
      <c r="K2" s="475"/>
      <c r="L2" s="475"/>
      <c r="M2" s="475"/>
    </row>
    <row r="3" spans="1:13" ht="16.5">
      <c r="A3" s="1"/>
      <c r="B3" s="1"/>
      <c r="C3" s="10"/>
      <c r="D3" s="1"/>
      <c r="E3" s="10"/>
      <c r="F3" s="1"/>
      <c r="G3" s="1"/>
      <c r="H3" s="1"/>
      <c r="I3" s="1"/>
      <c r="J3" s="1"/>
      <c r="K3" s="2"/>
      <c r="L3" s="1"/>
      <c r="M3" s="70"/>
    </row>
    <row r="4" spans="1:13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198</v>
      </c>
      <c r="G4" s="3" t="s">
        <v>199</v>
      </c>
      <c r="H4" s="3" t="s">
        <v>200</v>
      </c>
      <c r="I4" s="3" t="s">
        <v>215</v>
      </c>
      <c r="J4" s="3" t="s">
        <v>216</v>
      </c>
      <c r="K4" s="5" t="s">
        <v>213</v>
      </c>
      <c r="L4" s="5" t="s">
        <v>214</v>
      </c>
      <c r="M4" s="71" t="s">
        <v>197</v>
      </c>
    </row>
    <row r="5" spans="1:13" ht="30" customHeight="1">
      <c r="A5" s="6">
        <v>1</v>
      </c>
      <c r="B5" s="6">
        <v>5</v>
      </c>
      <c r="C5" s="68" t="s">
        <v>58</v>
      </c>
      <c r="D5" s="15" t="s">
        <v>9</v>
      </c>
      <c r="E5" s="92" t="s">
        <v>35</v>
      </c>
      <c r="F5" s="93">
        <v>2</v>
      </c>
      <c r="G5" s="7">
        <v>1</v>
      </c>
      <c r="H5" s="16" t="s">
        <v>195</v>
      </c>
      <c r="I5" s="7">
        <v>7</v>
      </c>
      <c r="J5" s="7">
        <v>14</v>
      </c>
      <c r="K5" s="72" t="str">
        <f>VLOOKUP(I5,Tuan!$A$2:$D$105,2,0)</f>
        <v>12/09/2016</v>
      </c>
      <c r="L5" s="72" t="str">
        <f>VLOOKUP(J5,Tuan!$A$2:$D$105,3,0)</f>
        <v>06/11/2016</v>
      </c>
      <c r="M5" s="92" t="s">
        <v>17</v>
      </c>
    </row>
    <row r="6" spans="1:13" ht="30" customHeight="1">
      <c r="A6" s="6">
        <v>2</v>
      </c>
      <c r="B6" s="6">
        <v>5</v>
      </c>
      <c r="C6" s="68" t="s">
        <v>58</v>
      </c>
      <c r="D6" s="15" t="s">
        <v>9</v>
      </c>
      <c r="E6" s="94" t="s">
        <v>36</v>
      </c>
      <c r="F6" s="93">
        <v>1</v>
      </c>
      <c r="G6" s="7">
        <v>1</v>
      </c>
      <c r="H6" s="16" t="s">
        <v>195</v>
      </c>
      <c r="I6" s="7">
        <v>7</v>
      </c>
      <c r="J6" s="7">
        <v>14</v>
      </c>
      <c r="K6" s="72" t="str">
        <f>VLOOKUP(I6,Tuan!$A$2:$D$105,2,0)</f>
        <v>12/09/2016</v>
      </c>
      <c r="L6" s="72" t="str">
        <f>VLOOKUP(J6,Tuan!$A$2:$D$105,3,0)</f>
        <v>06/11/2016</v>
      </c>
      <c r="M6" s="92" t="s">
        <v>17</v>
      </c>
    </row>
    <row r="7" spans="1:13" ht="30" customHeight="1">
      <c r="A7" s="6">
        <v>3</v>
      </c>
      <c r="B7" s="6">
        <v>5</v>
      </c>
      <c r="C7" s="68" t="s">
        <v>58</v>
      </c>
      <c r="D7" s="15" t="s">
        <v>9</v>
      </c>
      <c r="E7" s="94" t="s">
        <v>153</v>
      </c>
      <c r="F7" s="93">
        <v>2</v>
      </c>
      <c r="G7" s="7">
        <v>1</v>
      </c>
      <c r="H7" s="16" t="s">
        <v>196</v>
      </c>
      <c r="I7" s="7">
        <v>17</v>
      </c>
      <c r="J7" s="7">
        <v>18</v>
      </c>
      <c r="K7" s="72" t="str">
        <f>VLOOKUP(I7,Tuan!$A$2:$D$105,2,0)</f>
        <v>21/11/2016</v>
      </c>
      <c r="L7" s="72" t="str">
        <f>VLOOKUP(J7,Tuan!$A$2:$D$105,3,0)</f>
        <v>04/12/2016</v>
      </c>
      <c r="M7" s="92" t="s">
        <v>17</v>
      </c>
    </row>
    <row r="8" spans="1:13" ht="30" customHeight="1">
      <c r="A8" s="6">
        <v>4</v>
      </c>
      <c r="B8" s="6">
        <v>5</v>
      </c>
      <c r="C8" s="68" t="s">
        <v>58</v>
      </c>
      <c r="D8" s="15" t="s">
        <v>9</v>
      </c>
      <c r="E8" s="92" t="s">
        <v>34</v>
      </c>
      <c r="F8" s="95">
        <v>3</v>
      </c>
      <c r="G8" s="7">
        <v>1</v>
      </c>
      <c r="H8" s="16" t="s">
        <v>195</v>
      </c>
      <c r="I8" s="7">
        <v>7</v>
      </c>
      <c r="J8" s="7">
        <v>14</v>
      </c>
      <c r="K8" s="72" t="str">
        <f>VLOOKUP(I8,Tuan!$A$2:$D$105,2,0)</f>
        <v>12/09/2016</v>
      </c>
      <c r="L8" s="72" t="str">
        <f>VLOOKUP(J8,Tuan!$A$2:$D$105,3,0)</f>
        <v>06/11/2016</v>
      </c>
      <c r="M8" s="92" t="s">
        <v>17</v>
      </c>
    </row>
    <row r="9" spans="1:13" ht="30" customHeight="1">
      <c r="A9" s="6">
        <v>5</v>
      </c>
      <c r="B9" s="6">
        <v>5</v>
      </c>
      <c r="C9" s="68" t="s">
        <v>58</v>
      </c>
      <c r="D9" s="15" t="s">
        <v>9</v>
      </c>
      <c r="E9" s="92" t="s">
        <v>32</v>
      </c>
      <c r="F9" s="95">
        <v>2</v>
      </c>
      <c r="G9" s="7">
        <v>1</v>
      </c>
      <c r="H9" s="16" t="s">
        <v>195</v>
      </c>
      <c r="I9" s="7">
        <v>7</v>
      </c>
      <c r="J9" s="7">
        <v>14</v>
      </c>
      <c r="K9" s="72" t="str">
        <f>VLOOKUP(I9,Tuan!$A$2:$D$105,2,0)</f>
        <v>12/09/2016</v>
      </c>
      <c r="L9" s="72" t="str">
        <f>VLOOKUP(J9,Tuan!$A$2:$D$105,3,0)</f>
        <v>06/11/2016</v>
      </c>
      <c r="M9" s="92" t="s">
        <v>33</v>
      </c>
    </row>
    <row r="10" spans="1:13" ht="30" customHeight="1">
      <c r="A10" s="6">
        <v>6</v>
      </c>
      <c r="B10" s="6">
        <v>5</v>
      </c>
      <c r="C10" s="68" t="s">
        <v>58</v>
      </c>
      <c r="D10" s="15" t="s">
        <v>9</v>
      </c>
      <c r="E10" s="92" t="s">
        <v>306</v>
      </c>
      <c r="F10" s="95">
        <v>2</v>
      </c>
      <c r="G10" s="7">
        <v>1</v>
      </c>
      <c r="H10" s="16" t="s">
        <v>195</v>
      </c>
      <c r="I10" s="7">
        <v>7</v>
      </c>
      <c r="J10" s="7">
        <v>14</v>
      </c>
      <c r="K10" s="72" t="str">
        <f>VLOOKUP(I10,Tuan!$A$2:$D$105,2,0)</f>
        <v>12/09/2016</v>
      </c>
      <c r="L10" s="72" t="str">
        <f>VLOOKUP(J10,Tuan!$A$2:$D$105,3,0)</f>
        <v>06/11/2016</v>
      </c>
      <c r="M10" s="92" t="s">
        <v>28</v>
      </c>
    </row>
    <row r="11" spans="1:13" ht="30" customHeight="1">
      <c r="A11" s="6">
        <v>7</v>
      </c>
      <c r="B11" s="6">
        <v>5</v>
      </c>
      <c r="C11" s="68" t="s">
        <v>58</v>
      </c>
      <c r="D11" s="15" t="s">
        <v>9</v>
      </c>
      <c r="E11" s="96" t="s">
        <v>307</v>
      </c>
      <c r="F11" s="95">
        <v>1</v>
      </c>
      <c r="G11" s="7">
        <v>1</v>
      </c>
      <c r="H11" s="16" t="s">
        <v>195</v>
      </c>
      <c r="I11" s="7">
        <v>7</v>
      </c>
      <c r="J11" s="7">
        <v>14</v>
      </c>
      <c r="K11" s="72" t="str">
        <f>VLOOKUP(I11,Tuan!$A$2:$D$105,2,0)</f>
        <v>12/09/2016</v>
      </c>
      <c r="L11" s="72" t="str">
        <f>VLOOKUP(J11,Tuan!$A$2:$D$105,3,0)</f>
        <v>06/11/2016</v>
      </c>
      <c r="M11" s="92" t="s">
        <v>28</v>
      </c>
    </row>
    <row r="12" spans="1:13" ht="30" customHeight="1">
      <c r="A12" s="6">
        <v>8</v>
      </c>
      <c r="B12" s="6">
        <v>5</v>
      </c>
      <c r="C12" s="9" t="s">
        <v>59</v>
      </c>
      <c r="D12" s="15" t="s">
        <v>9</v>
      </c>
      <c r="E12" s="92" t="s">
        <v>35</v>
      </c>
      <c r="F12" s="93">
        <v>2</v>
      </c>
      <c r="G12" s="7">
        <v>1</v>
      </c>
      <c r="H12" s="16" t="s">
        <v>195</v>
      </c>
      <c r="I12" s="7">
        <v>7</v>
      </c>
      <c r="J12" s="7">
        <v>8</v>
      </c>
      <c r="K12" s="72" t="str">
        <f>VLOOKUP(I12,Tuan!$A$2:$D$105,2,0)</f>
        <v>12/09/2016</v>
      </c>
      <c r="L12" s="72" t="str">
        <f>VLOOKUP(J12,Tuan!$A$2:$D$105,3,0)</f>
        <v>25/09/2016</v>
      </c>
      <c r="M12" s="92" t="s">
        <v>17</v>
      </c>
    </row>
    <row r="13" spans="1:13" ht="30" customHeight="1">
      <c r="A13" s="6">
        <v>9</v>
      </c>
      <c r="B13" s="6">
        <v>5</v>
      </c>
      <c r="C13" s="9" t="s">
        <v>59</v>
      </c>
      <c r="D13" s="15" t="s">
        <v>9</v>
      </c>
      <c r="E13" s="94" t="s">
        <v>36</v>
      </c>
      <c r="F13" s="93">
        <v>1</v>
      </c>
      <c r="G13" s="7">
        <v>1</v>
      </c>
      <c r="H13" s="16" t="s">
        <v>195</v>
      </c>
      <c r="I13" s="7">
        <v>7</v>
      </c>
      <c r="J13" s="7">
        <v>8</v>
      </c>
      <c r="K13" s="72" t="str">
        <f>VLOOKUP(I13,Tuan!$A$2:$D$105,2,0)</f>
        <v>12/09/2016</v>
      </c>
      <c r="L13" s="72" t="str">
        <f>VLOOKUP(J13,Tuan!$A$2:$D$105,3,0)</f>
        <v>25/09/2016</v>
      </c>
      <c r="M13" s="92" t="s">
        <v>17</v>
      </c>
    </row>
    <row r="14" spans="1:13" ht="30" customHeight="1">
      <c r="A14" s="6">
        <v>10</v>
      </c>
      <c r="B14" s="6">
        <v>5</v>
      </c>
      <c r="C14" s="9" t="s">
        <v>59</v>
      </c>
      <c r="D14" s="15" t="s">
        <v>9</v>
      </c>
      <c r="E14" s="94" t="s">
        <v>153</v>
      </c>
      <c r="F14" s="93">
        <v>2</v>
      </c>
      <c r="G14" s="7">
        <v>1</v>
      </c>
      <c r="H14" s="16" t="s">
        <v>196</v>
      </c>
      <c r="I14" s="7">
        <v>15</v>
      </c>
      <c r="J14" s="7">
        <v>16</v>
      </c>
      <c r="K14" s="72" t="str">
        <f>VLOOKUP(I14,Tuan!$A$2:$D$105,2,0)</f>
        <v>07/11/2016</v>
      </c>
      <c r="L14" s="72" t="str">
        <f>VLOOKUP(J14,Tuan!$A$2:$D$105,3,0)</f>
        <v>20/11/2016</v>
      </c>
      <c r="M14" s="92" t="s">
        <v>17</v>
      </c>
    </row>
    <row r="15" spans="1:13" ht="30" customHeight="1">
      <c r="A15" s="6">
        <v>11</v>
      </c>
      <c r="B15" s="6">
        <v>5</v>
      </c>
      <c r="C15" s="9" t="s">
        <v>59</v>
      </c>
      <c r="D15" s="15" t="s">
        <v>9</v>
      </c>
      <c r="E15" s="92" t="s">
        <v>34</v>
      </c>
      <c r="F15" s="95">
        <v>3</v>
      </c>
      <c r="G15" s="7">
        <v>1</v>
      </c>
      <c r="H15" s="16" t="s">
        <v>195</v>
      </c>
      <c r="I15" s="7">
        <v>9</v>
      </c>
      <c r="J15" s="7">
        <v>10</v>
      </c>
      <c r="K15" s="72" t="str">
        <f>VLOOKUP(I15,Tuan!$A$2:$D$105,2,0)</f>
        <v>26/09/2016</v>
      </c>
      <c r="L15" s="72" t="str">
        <f>VLOOKUP(J15,Tuan!$A$2:$D$105,3,0)</f>
        <v>09/10/2016</v>
      </c>
      <c r="M15" s="92" t="s">
        <v>17</v>
      </c>
    </row>
    <row r="16" spans="1:13" ht="30" customHeight="1">
      <c r="A16" s="6">
        <v>12</v>
      </c>
      <c r="B16" s="6">
        <v>5</v>
      </c>
      <c r="C16" s="9" t="s">
        <v>59</v>
      </c>
      <c r="D16" s="15" t="s">
        <v>9</v>
      </c>
      <c r="E16" s="92" t="s">
        <v>32</v>
      </c>
      <c r="F16" s="95">
        <v>2</v>
      </c>
      <c r="G16" s="7">
        <v>1</v>
      </c>
      <c r="H16" s="16" t="s">
        <v>195</v>
      </c>
      <c r="I16" s="7">
        <v>14</v>
      </c>
      <c r="J16" s="7">
        <v>14</v>
      </c>
      <c r="K16" s="72" t="str">
        <f>VLOOKUP(I16,Tuan!$A$2:$D$105,2,0)</f>
        <v>31/10/2016</v>
      </c>
      <c r="L16" s="72" t="str">
        <f>VLOOKUP(J16,Tuan!$A$2:$D$105,3,0)</f>
        <v>06/11/2016</v>
      </c>
      <c r="M16" s="92" t="s">
        <v>33</v>
      </c>
    </row>
    <row r="17" spans="1:13" ht="30" customHeight="1">
      <c r="A17" s="6">
        <v>13</v>
      </c>
      <c r="B17" s="6">
        <v>5</v>
      </c>
      <c r="C17" s="9" t="s">
        <v>59</v>
      </c>
      <c r="D17" s="15" t="s">
        <v>9</v>
      </c>
      <c r="E17" s="92" t="s">
        <v>306</v>
      </c>
      <c r="F17" s="95">
        <v>2</v>
      </c>
      <c r="G17" s="7">
        <v>1</v>
      </c>
      <c r="H17" s="16" t="s">
        <v>195</v>
      </c>
      <c r="I17" s="7">
        <v>11</v>
      </c>
      <c r="J17" s="7">
        <v>12</v>
      </c>
      <c r="K17" s="72" t="str">
        <f>VLOOKUP(I17,Tuan!$A$2:$D$105,2,0)</f>
        <v>10/10/2016</v>
      </c>
      <c r="L17" s="72" t="str">
        <f>VLOOKUP(J17,Tuan!$A$2:$D$105,3,0)</f>
        <v>23/10/2016</v>
      </c>
      <c r="M17" s="92" t="s">
        <v>28</v>
      </c>
    </row>
    <row r="18" spans="1:13" ht="30" customHeight="1">
      <c r="A18" s="6">
        <v>14</v>
      </c>
      <c r="B18" s="6">
        <v>5</v>
      </c>
      <c r="C18" s="9" t="s">
        <v>59</v>
      </c>
      <c r="D18" s="15" t="s">
        <v>9</v>
      </c>
      <c r="E18" s="96" t="s">
        <v>307</v>
      </c>
      <c r="F18" s="95">
        <v>1</v>
      </c>
      <c r="G18" s="7">
        <v>1</v>
      </c>
      <c r="H18" s="16" t="s">
        <v>195</v>
      </c>
      <c r="I18" s="7">
        <v>11</v>
      </c>
      <c r="J18" s="7">
        <v>12</v>
      </c>
      <c r="K18" s="72" t="str">
        <f>VLOOKUP(I18,Tuan!$A$2:$D$105,2,0)</f>
        <v>10/10/2016</v>
      </c>
      <c r="L18" s="72" t="str">
        <f>VLOOKUP(J18,Tuan!$A$2:$D$105,3,0)</f>
        <v>23/10/2016</v>
      </c>
      <c r="M18" s="92" t="s">
        <v>28</v>
      </c>
    </row>
    <row r="19" spans="1:13" ht="30" customHeight="1">
      <c r="A19" s="6">
        <v>15</v>
      </c>
      <c r="B19" s="6">
        <v>5</v>
      </c>
      <c r="C19" s="9" t="s">
        <v>340</v>
      </c>
      <c r="D19" s="15" t="s">
        <v>9</v>
      </c>
      <c r="E19" s="92" t="s">
        <v>35</v>
      </c>
      <c r="F19" s="93">
        <v>2</v>
      </c>
      <c r="G19" s="7">
        <v>1</v>
      </c>
      <c r="H19" s="16" t="s">
        <v>195</v>
      </c>
      <c r="I19" s="7">
        <v>9</v>
      </c>
      <c r="J19" s="7">
        <v>10</v>
      </c>
      <c r="K19" s="72" t="str">
        <f>VLOOKUP(I19,Tuan!$A$2:$D$105,2,0)</f>
        <v>26/09/2016</v>
      </c>
      <c r="L19" s="72" t="str">
        <f>VLOOKUP(J19,Tuan!$A$2:$D$105,3,0)</f>
        <v>09/10/2016</v>
      </c>
      <c r="M19" s="92" t="s">
        <v>17</v>
      </c>
    </row>
    <row r="20" spans="1:13" ht="30" customHeight="1">
      <c r="A20" s="6">
        <v>16</v>
      </c>
      <c r="B20" s="6">
        <v>5</v>
      </c>
      <c r="C20" s="9" t="s">
        <v>340</v>
      </c>
      <c r="D20" s="15" t="s">
        <v>9</v>
      </c>
      <c r="E20" s="94" t="s">
        <v>36</v>
      </c>
      <c r="F20" s="93">
        <v>1</v>
      </c>
      <c r="G20" s="7">
        <v>1</v>
      </c>
      <c r="H20" s="16" t="s">
        <v>195</v>
      </c>
      <c r="I20" s="7">
        <v>9</v>
      </c>
      <c r="J20" s="7">
        <v>10</v>
      </c>
      <c r="K20" s="72" t="str">
        <f>VLOOKUP(I20,Tuan!$A$2:$D$105,2,0)</f>
        <v>26/09/2016</v>
      </c>
      <c r="L20" s="72" t="str">
        <f>VLOOKUP(J20,Tuan!$A$2:$D$105,3,0)</f>
        <v>09/10/2016</v>
      </c>
      <c r="M20" s="92" t="s">
        <v>17</v>
      </c>
    </row>
    <row r="21" spans="1:13" ht="30" customHeight="1">
      <c r="A21" s="6">
        <v>17</v>
      </c>
      <c r="B21" s="6">
        <v>5</v>
      </c>
      <c r="C21" s="9" t="s">
        <v>340</v>
      </c>
      <c r="D21" s="15" t="s">
        <v>9</v>
      </c>
      <c r="E21" s="94" t="s">
        <v>153</v>
      </c>
      <c r="F21" s="93">
        <v>2</v>
      </c>
      <c r="G21" s="7">
        <v>1</v>
      </c>
      <c r="H21" s="16" t="s">
        <v>196</v>
      </c>
      <c r="I21" s="7">
        <v>17</v>
      </c>
      <c r="J21" s="7">
        <v>18</v>
      </c>
      <c r="K21" s="72" t="str">
        <f>VLOOKUP(I21,Tuan!$A$2:$D$105,2,0)</f>
        <v>21/11/2016</v>
      </c>
      <c r="L21" s="72" t="str">
        <f>VLOOKUP(J21,Tuan!$A$2:$D$105,3,0)</f>
        <v>04/12/2016</v>
      </c>
      <c r="M21" s="92" t="s">
        <v>17</v>
      </c>
    </row>
    <row r="22" spans="1:13" ht="30" customHeight="1">
      <c r="A22" s="6">
        <v>18</v>
      </c>
      <c r="B22" s="6">
        <v>5</v>
      </c>
      <c r="C22" s="9" t="s">
        <v>340</v>
      </c>
      <c r="D22" s="15" t="s">
        <v>9</v>
      </c>
      <c r="E22" s="92" t="s">
        <v>34</v>
      </c>
      <c r="F22" s="95">
        <v>3</v>
      </c>
      <c r="G22" s="7">
        <v>1</v>
      </c>
      <c r="H22" s="16" t="s">
        <v>195</v>
      </c>
      <c r="I22" s="7">
        <v>11</v>
      </c>
      <c r="J22" s="7">
        <v>12</v>
      </c>
      <c r="K22" s="72" t="str">
        <f>VLOOKUP(I22,Tuan!$A$2:$D$105,2,0)</f>
        <v>10/10/2016</v>
      </c>
      <c r="L22" s="72" t="str">
        <f>VLOOKUP(J22,Tuan!$A$2:$D$105,3,0)</f>
        <v>23/10/2016</v>
      </c>
      <c r="M22" s="92" t="s">
        <v>17</v>
      </c>
    </row>
    <row r="23" spans="1:13" ht="30" customHeight="1">
      <c r="A23" s="6">
        <v>19</v>
      </c>
      <c r="B23" s="6">
        <v>5</v>
      </c>
      <c r="C23" s="9" t="s">
        <v>340</v>
      </c>
      <c r="D23" s="15" t="s">
        <v>9</v>
      </c>
      <c r="E23" s="92" t="s">
        <v>32</v>
      </c>
      <c r="F23" s="95">
        <v>2</v>
      </c>
      <c r="G23" s="7">
        <v>1</v>
      </c>
      <c r="H23" s="16" t="s">
        <v>195</v>
      </c>
      <c r="I23" s="7">
        <v>15</v>
      </c>
      <c r="J23" s="7">
        <v>15</v>
      </c>
      <c r="K23" s="72" t="str">
        <f>VLOOKUP(I23,Tuan!$A$2:$D$105,2,0)</f>
        <v>07/11/2016</v>
      </c>
      <c r="L23" s="72" t="str">
        <f>VLOOKUP(J23,Tuan!$A$2:$D$105,3,0)</f>
        <v>13/11/2016</v>
      </c>
      <c r="M23" s="92" t="s">
        <v>33</v>
      </c>
    </row>
    <row r="24" spans="1:13" ht="30" customHeight="1">
      <c r="A24" s="6">
        <v>20</v>
      </c>
      <c r="B24" s="6">
        <v>5</v>
      </c>
      <c r="C24" s="9" t="s">
        <v>340</v>
      </c>
      <c r="D24" s="15" t="s">
        <v>9</v>
      </c>
      <c r="E24" s="92" t="s">
        <v>306</v>
      </c>
      <c r="F24" s="95">
        <v>2</v>
      </c>
      <c r="G24" s="7">
        <v>1</v>
      </c>
      <c r="H24" s="16" t="s">
        <v>195</v>
      </c>
      <c r="I24" s="7">
        <v>13</v>
      </c>
      <c r="J24" s="7">
        <v>14</v>
      </c>
      <c r="K24" s="72" t="str">
        <f>VLOOKUP(I24,Tuan!$A$2:$D$105,2,0)</f>
        <v>24/10/2016</v>
      </c>
      <c r="L24" s="72" t="str">
        <f>VLOOKUP(J24,Tuan!$A$2:$D$105,3,0)</f>
        <v>06/11/2016</v>
      </c>
      <c r="M24" s="92" t="s">
        <v>28</v>
      </c>
    </row>
    <row r="25" spans="1:13" ht="30" customHeight="1">
      <c r="A25" s="6">
        <v>21</v>
      </c>
      <c r="B25" s="6">
        <v>5</v>
      </c>
      <c r="C25" s="9" t="s">
        <v>340</v>
      </c>
      <c r="D25" s="15" t="s">
        <v>9</v>
      </c>
      <c r="E25" s="96" t="s">
        <v>307</v>
      </c>
      <c r="F25" s="95">
        <v>1</v>
      </c>
      <c r="G25" s="7">
        <v>1</v>
      </c>
      <c r="H25" s="16" t="s">
        <v>195</v>
      </c>
      <c r="I25" s="7">
        <v>13</v>
      </c>
      <c r="J25" s="7">
        <v>14</v>
      </c>
      <c r="K25" s="72" t="str">
        <f>VLOOKUP(I25,Tuan!$A$2:$D$105,2,0)</f>
        <v>24/10/2016</v>
      </c>
      <c r="L25" s="72" t="str">
        <f>VLOOKUP(J25,Tuan!$A$2:$D$105,3,0)</f>
        <v>06/11/2016</v>
      </c>
      <c r="M25" s="92" t="s">
        <v>28</v>
      </c>
    </row>
    <row r="26" spans="1:13" ht="30" customHeight="1">
      <c r="A26" s="6">
        <v>22</v>
      </c>
      <c r="B26" s="6">
        <v>5</v>
      </c>
      <c r="C26" s="68" t="s">
        <v>60</v>
      </c>
      <c r="D26" s="15" t="s">
        <v>9</v>
      </c>
      <c r="E26" s="92" t="s">
        <v>35</v>
      </c>
      <c r="F26" s="93">
        <v>2</v>
      </c>
      <c r="G26" s="7">
        <v>1</v>
      </c>
      <c r="H26" s="16" t="s">
        <v>195</v>
      </c>
      <c r="I26" s="7">
        <v>8</v>
      </c>
      <c r="J26" s="7">
        <v>9</v>
      </c>
      <c r="K26" s="72" t="str">
        <f>VLOOKUP(I26,Tuan!$A$2:$D$105,2,0)</f>
        <v>19/09/2016</v>
      </c>
      <c r="L26" s="72" t="str">
        <f>VLOOKUP(J26,Tuan!$A$2:$D$105,3,0)</f>
        <v>02/10/2016</v>
      </c>
      <c r="M26" s="92" t="s">
        <v>17</v>
      </c>
    </row>
    <row r="27" spans="1:13" ht="30" customHeight="1">
      <c r="A27" s="6">
        <v>23</v>
      </c>
      <c r="B27" s="6">
        <v>5</v>
      </c>
      <c r="C27" s="68" t="s">
        <v>60</v>
      </c>
      <c r="D27" s="15" t="s">
        <v>9</v>
      </c>
      <c r="E27" s="94" t="s">
        <v>36</v>
      </c>
      <c r="F27" s="93">
        <v>1</v>
      </c>
      <c r="G27" s="7">
        <v>1</v>
      </c>
      <c r="H27" s="16" t="s">
        <v>195</v>
      </c>
      <c r="I27" s="7">
        <v>8</v>
      </c>
      <c r="J27" s="7">
        <v>9</v>
      </c>
      <c r="K27" s="72" t="str">
        <f>VLOOKUP(I27,Tuan!$A$2:$D$105,2,0)</f>
        <v>19/09/2016</v>
      </c>
      <c r="L27" s="72" t="str">
        <f>VLOOKUP(J27,Tuan!$A$2:$D$105,3,0)</f>
        <v>02/10/2016</v>
      </c>
      <c r="M27" s="92" t="s">
        <v>17</v>
      </c>
    </row>
    <row r="28" spans="1:13" ht="30" customHeight="1">
      <c r="A28" s="6">
        <v>24</v>
      </c>
      <c r="B28" s="6">
        <v>5</v>
      </c>
      <c r="C28" s="68" t="s">
        <v>60</v>
      </c>
      <c r="D28" s="15" t="s">
        <v>9</v>
      </c>
      <c r="E28" s="94" t="s">
        <v>153</v>
      </c>
      <c r="F28" s="93">
        <v>2</v>
      </c>
      <c r="G28" s="7">
        <v>1</v>
      </c>
      <c r="H28" s="16" t="s">
        <v>196</v>
      </c>
      <c r="I28" s="7">
        <v>14</v>
      </c>
      <c r="J28" s="7">
        <v>15</v>
      </c>
      <c r="K28" s="72" t="str">
        <f>VLOOKUP(I28,Tuan!$A$2:$D$105,2,0)</f>
        <v>31/10/2016</v>
      </c>
      <c r="L28" s="72" t="str">
        <f>VLOOKUP(J28,Tuan!$A$2:$D$105,3,0)</f>
        <v>13/11/2016</v>
      </c>
      <c r="M28" s="92" t="s">
        <v>17</v>
      </c>
    </row>
    <row r="29" spans="1:13" ht="30" customHeight="1">
      <c r="A29" s="6">
        <v>25</v>
      </c>
      <c r="B29" s="6">
        <v>5</v>
      </c>
      <c r="C29" s="68" t="s">
        <v>60</v>
      </c>
      <c r="D29" s="15" t="s">
        <v>9</v>
      </c>
      <c r="E29" s="92" t="s">
        <v>34</v>
      </c>
      <c r="F29" s="95">
        <v>3</v>
      </c>
      <c r="G29" s="7">
        <v>1</v>
      </c>
      <c r="H29" s="16" t="s">
        <v>195</v>
      </c>
      <c r="I29" s="7">
        <v>12</v>
      </c>
      <c r="J29" s="7">
        <v>13</v>
      </c>
      <c r="K29" s="72" t="str">
        <f>VLOOKUP(I29,Tuan!$A$2:$D$105,2,0)</f>
        <v>17/10/2016</v>
      </c>
      <c r="L29" s="72" t="str">
        <f>VLOOKUP(J29,Tuan!$A$2:$D$105,3,0)</f>
        <v>30/10/2016</v>
      </c>
      <c r="M29" s="92" t="s">
        <v>17</v>
      </c>
    </row>
    <row r="30" spans="1:13" ht="30" customHeight="1">
      <c r="A30" s="6">
        <v>26</v>
      </c>
      <c r="B30" s="6">
        <v>5</v>
      </c>
      <c r="C30" s="68" t="s">
        <v>60</v>
      </c>
      <c r="D30" s="15" t="s">
        <v>9</v>
      </c>
      <c r="E30" s="92" t="s">
        <v>32</v>
      </c>
      <c r="F30" s="95">
        <v>2</v>
      </c>
      <c r="G30" s="7">
        <v>1</v>
      </c>
      <c r="H30" s="16" t="s">
        <v>195</v>
      </c>
      <c r="I30" s="7">
        <v>7</v>
      </c>
      <c r="J30" s="7">
        <v>7</v>
      </c>
      <c r="K30" s="72" t="str">
        <f>VLOOKUP(I30,Tuan!$A$2:$D$105,2,0)</f>
        <v>12/09/2016</v>
      </c>
      <c r="L30" s="72" t="str">
        <f>VLOOKUP(J30,Tuan!$A$2:$D$105,3,0)</f>
        <v>18/09/2016</v>
      </c>
      <c r="M30" s="92" t="s">
        <v>33</v>
      </c>
    </row>
    <row r="31" spans="1:13" ht="30" customHeight="1">
      <c r="A31" s="6">
        <v>27</v>
      </c>
      <c r="B31" s="6">
        <v>5</v>
      </c>
      <c r="C31" s="68" t="s">
        <v>60</v>
      </c>
      <c r="D31" s="15" t="s">
        <v>9</v>
      </c>
      <c r="E31" s="92" t="s">
        <v>306</v>
      </c>
      <c r="F31" s="95">
        <v>2</v>
      </c>
      <c r="G31" s="7">
        <v>1</v>
      </c>
      <c r="H31" s="16" t="s">
        <v>195</v>
      </c>
      <c r="I31" s="7">
        <v>10</v>
      </c>
      <c r="J31" s="7">
        <v>11</v>
      </c>
      <c r="K31" s="72" t="str">
        <f>VLOOKUP(I31,Tuan!$A$2:$D$105,2,0)</f>
        <v>03/10/2016</v>
      </c>
      <c r="L31" s="72" t="str">
        <f>VLOOKUP(J31,Tuan!$A$2:$D$105,3,0)</f>
        <v>16/10/2016</v>
      </c>
      <c r="M31" s="92" t="s">
        <v>28</v>
      </c>
    </row>
    <row r="32" spans="1:13" ht="30" customHeight="1">
      <c r="A32" s="6">
        <v>28</v>
      </c>
      <c r="B32" s="6">
        <v>5</v>
      </c>
      <c r="C32" s="68" t="s">
        <v>60</v>
      </c>
      <c r="D32" s="15" t="s">
        <v>9</v>
      </c>
      <c r="E32" s="96" t="s">
        <v>307</v>
      </c>
      <c r="F32" s="95">
        <v>1</v>
      </c>
      <c r="G32" s="7">
        <v>1</v>
      </c>
      <c r="H32" s="16" t="s">
        <v>195</v>
      </c>
      <c r="I32" s="7">
        <v>10</v>
      </c>
      <c r="J32" s="7">
        <v>11</v>
      </c>
      <c r="K32" s="72" t="str">
        <f>VLOOKUP(I32,Tuan!$A$2:$D$105,2,0)</f>
        <v>03/10/2016</v>
      </c>
      <c r="L32" s="72" t="str">
        <f>VLOOKUP(J32,Tuan!$A$2:$D$105,3,0)</f>
        <v>16/10/2016</v>
      </c>
      <c r="M32" s="92" t="s">
        <v>28</v>
      </c>
    </row>
    <row r="33" spans="1:13" ht="30" customHeight="1">
      <c r="A33" s="6">
        <v>29</v>
      </c>
      <c r="B33" s="6">
        <v>5</v>
      </c>
      <c r="C33" s="68" t="s">
        <v>61</v>
      </c>
      <c r="D33" s="15" t="s">
        <v>9</v>
      </c>
      <c r="E33" s="92" t="s">
        <v>35</v>
      </c>
      <c r="F33" s="93">
        <v>2</v>
      </c>
      <c r="G33" s="7">
        <v>1</v>
      </c>
      <c r="H33" s="16" t="s">
        <v>195</v>
      </c>
      <c r="I33" s="7">
        <v>10</v>
      </c>
      <c r="J33" s="7">
        <v>11</v>
      </c>
      <c r="K33" s="72" t="str">
        <f>VLOOKUP(I33,Tuan!$A$2:$D$105,2,0)</f>
        <v>03/10/2016</v>
      </c>
      <c r="L33" s="72" t="str">
        <f>VLOOKUP(J33,Tuan!$A$2:$D$105,3,0)</f>
        <v>16/10/2016</v>
      </c>
      <c r="M33" s="92" t="s">
        <v>17</v>
      </c>
    </row>
    <row r="34" spans="1:13" ht="30" customHeight="1">
      <c r="A34" s="6">
        <v>30</v>
      </c>
      <c r="B34" s="6">
        <v>5</v>
      </c>
      <c r="C34" s="68" t="s">
        <v>61</v>
      </c>
      <c r="D34" s="15" t="s">
        <v>9</v>
      </c>
      <c r="E34" s="94" t="s">
        <v>36</v>
      </c>
      <c r="F34" s="93">
        <v>1</v>
      </c>
      <c r="G34" s="7">
        <v>1</v>
      </c>
      <c r="H34" s="16" t="s">
        <v>195</v>
      </c>
      <c r="I34" s="7">
        <v>10</v>
      </c>
      <c r="J34" s="7">
        <v>11</v>
      </c>
      <c r="K34" s="72" t="str">
        <f>VLOOKUP(I34,Tuan!$A$2:$D$105,2,0)</f>
        <v>03/10/2016</v>
      </c>
      <c r="L34" s="72" t="str">
        <f>VLOOKUP(J34,Tuan!$A$2:$D$105,3,0)</f>
        <v>16/10/2016</v>
      </c>
      <c r="M34" s="92" t="s">
        <v>17</v>
      </c>
    </row>
    <row r="35" spans="1:13" ht="30" customHeight="1">
      <c r="A35" s="6">
        <v>31</v>
      </c>
      <c r="B35" s="6">
        <v>5</v>
      </c>
      <c r="C35" s="68" t="s">
        <v>61</v>
      </c>
      <c r="D35" s="15" t="s">
        <v>9</v>
      </c>
      <c r="E35" s="94" t="s">
        <v>153</v>
      </c>
      <c r="F35" s="93">
        <v>2</v>
      </c>
      <c r="G35" s="7">
        <v>1</v>
      </c>
      <c r="H35" s="16" t="s">
        <v>196</v>
      </c>
      <c r="I35" s="7">
        <v>16</v>
      </c>
      <c r="J35" s="7">
        <v>17</v>
      </c>
      <c r="K35" s="72" t="str">
        <f>VLOOKUP(I35,Tuan!$A$2:$D$105,2,0)</f>
        <v>14/11/2016</v>
      </c>
      <c r="L35" s="72" t="str">
        <f>VLOOKUP(J35,Tuan!$A$2:$D$105,3,0)</f>
        <v>27/11/2016</v>
      </c>
      <c r="M35" s="92" t="s">
        <v>17</v>
      </c>
    </row>
    <row r="36" spans="1:13" ht="30" customHeight="1">
      <c r="A36" s="6">
        <v>32</v>
      </c>
      <c r="B36" s="6">
        <v>5</v>
      </c>
      <c r="C36" s="68" t="s">
        <v>61</v>
      </c>
      <c r="D36" s="15" t="s">
        <v>9</v>
      </c>
      <c r="E36" s="92" t="s">
        <v>34</v>
      </c>
      <c r="F36" s="95">
        <v>3</v>
      </c>
      <c r="G36" s="7">
        <v>1</v>
      </c>
      <c r="H36" s="16" t="s">
        <v>195</v>
      </c>
      <c r="I36" s="7">
        <v>14</v>
      </c>
      <c r="J36" s="7">
        <v>15</v>
      </c>
      <c r="K36" s="72" t="str">
        <f>VLOOKUP(I36,Tuan!$A$2:$D$105,2,0)</f>
        <v>31/10/2016</v>
      </c>
      <c r="L36" s="72" t="str">
        <f>VLOOKUP(J36,Tuan!$A$2:$D$105,3,0)</f>
        <v>13/11/2016</v>
      </c>
      <c r="M36" s="92" t="s">
        <v>17</v>
      </c>
    </row>
    <row r="37" spans="1:13" ht="30" customHeight="1">
      <c r="A37" s="6">
        <v>33</v>
      </c>
      <c r="B37" s="6">
        <v>5</v>
      </c>
      <c r="C37" s="68" t="s">
        <v>61</v>
      </c>
      <c r="D37" s="15" t="s">
        <v>9</v>
      </c>
      <c r="E37" s="92" t="s">
        <v>32</v>
      </c>
      <c r="F37" s="95">
        <v>2</v>
      </c>
      <c r="G37" s="7">
        <v>1</v>
      </c>
      <c r="H37" s="16" t="s">
        <v>195</v>
      </c>
      <c r="I37" s="7">
        <v>12</v>
      </c>
      <c r="J37" s="7">
        <v>12</v>
      </c>
      <c r="K37" s="72" t="str">
        <f>VLOOKUP(I37,Tuan!$A$2:$D$105,2,0)</f>
        <v>17/10/2016</v>
      </c>
      <c r="L37" s="72" t="str">
        <f>VLOOKUP(J37,Tuan!$A$2:$D$105,3,0)</f>
        <v>23/10/2016</v>
      </c>
      <c r="M37" s="92" t="s">
        <v>33</v>
      </c>
    </row>
    <row r="38" spans="1:13" ht="30" customHeight="1">
      <c r="A38" s="6">
        <v>34</v>
      </c>
      <c r="B38" s="6">
        <v>5</v>
      </c>
      <c r="C38" s="68" t="s">
        <v>61</v>
      </c>
      <c r="D38" s="15" t="s">
        <v>9</v>
      </c>
      <c r="E38" s="92" t="s">
        <v>306</v>
      </c>
      <c r="F38" s="95">
        <v>2</v>
      </c>
      <c r="G38" s="7">
        <v>1</v>
      </c>
      <c r="H38" s="16" t="s">
        <v>195</v>
      </c>
      <c r="I38" s="7">
        <v>8</v>
      </c>
      <c r="J38" s="7">
        <v>9</v>
      </c>
      <c r="K38" s="72" t="str">
        <f>VLOOKUP(I38,Tuan!$A$2:$D$105,2,0)</f>
        <v>19/09/2016</v>
      </c>
      <c r="L38" s="72" t="str">
        <f>VLOOKUP(J38,Tuan!$A$2:$D$105,3,0)</f>
        <v>02/10/2016</v>
      </c>
      <c r="M38" s="92" t="s">
        <v>28</v>
      </c>
    </row>
    <row r="39" spans="1:13" ht="30" customHeight="1">
      <c r="A39" s="6">
        <v>35</v>
      </c>
      <c r="B39" s="6">
        <v>5</v>
      </c>
      <c r="C39" s="68" t="s">
        <v>61</v>
      </c>
      <c r="D39" s="15" t="s">
        <v>9</v>
      </c>
      <c r="E39" s="96" t="s">
        <v>307</v>
      </c>
      <c r="F39" s="95">
        <v>1</v>
      </c>
      <c r="G39" s="7">
        <v>1</v>
      </c>
      <c r="H39" s="16" t="s">
        <v>195</v>
      </c>
      <c r="I39" s="7">
        <v>8</v>
      </c>
      <c r="J39" s="7">
        <v>9</v>
      </c>
      <c r="K39" s="72" t="str">
        <f>VLOOKUP(I39,Tuan!$A$2:$D$105,2,0)</f>
        <v>19/09/2016</v>
      </c>
      <c r="L39" s="72" t="str">
        <f>VLOOKUP(J39,Tuan!$A$2:$D$105,3,0)</f>
        <v>02/10/2016</v>
      </c>
      <c r="M39" s="92" t="s">
        <v>28</v>
      </c>
    </row>
    <row r="40" spans="1:13" ht="30" customHeight="1">
      <c r="A40" s="6">
        <v>36</v>
      </c>
      <c r="B40" s="6">
        <v>5</v>
      </c>
      <c r="C40" s="69" t="s">
        <v>63</v>
      </c>
      <c r="D40" s="15" t="s">
        <v>41</v>
      </c>
      <c r="E40" s="97" t="s">
        <v>308</v>
      </c>
      <c r="F40" s="34">
        <v>2</v>
      </c>
      <c r="G40" s="7">
        <v>1</v>
      </c>
      <c r="H40" s="16" t="s">
        <v>195</v>
      </c>
      <c r="I40" s="7">
        <v>16</v>
      </c>
      <c r="J40" s="7">
        <v>16</v>
      </c>
      <c r="K40" s="72" t="str">
        <f>VLOOKUP(I40,Tuan!$A$2:$D$105,2,0)</f>
        <v>14/11/2016</v>
      </c>
      <c r="L40" s="72" t="str">
        <f>VLOOKUP(J40,Tuan!$A$2:$D$105,3,0)</f>
        <v>20/11/2016</v>
      </c>
      <c r="M40" s="98" t="s">
        <v>37</v>
      </c>
    </row>
    <row r="41" spans="1:13" ht="30" customHeight="1">
      <c r="A41" s="6">
        <v>37</v>
      </c>
      <c r="B41" s="6">
        <v>5</v>
      </c>
      <c r="C41" s="69" t="s">
        <v>63</v>
      </c>
      <c r="D41" s="15" t="s">
        <v>41</v>
      </c>
      <c r="E41" s="98" t="s">
        <v>42</v>
      </c>
      <c r="F41" s="16">
        <v>3</v>
      </c>
      <c r="G41" s="7">
        <v>1</v>
      </c>
      <c r="H41" s="16" t="s">
        <v>195</v>
      </c>
      <c r="I41" s="7">
        <v>10</v>
      </c>
      <c r="J41" s="7">
        <v>11</v>
      </c>
      <c r="K41" s="72" t="str">
        <f>VLOOKUP(I41,Tuan!$A$2:$D$105,2,0)</f>
        <v>03/10/2016</v>
      </c>
      <c r="L41" s="72" t="str">
        <f>VLOOKUP(J41,Tuan!$A$2:$D$105,3,0)</f>
        <v>16/10/2016</v>
      </c>
      <c r="M41" s="98" t="s">
        <v>37</v>
      </c>
    </row>
    <row r="42" spans="1:13" ht="30" customHeight="1">
      <c r="A42" s="6">
        <v>38</v>
      </c>
      <c r="B42" s="6">
        <v>5</v>
      </c>
      <c r="C42" s="69" t="s">
        <v>63</v>
      </c>
      <c r="D42" s="15" t="s">
        <v>41</v>
      </c>
      <c r="E42" s="98" t="s">
        <v>43</v>
      </c>
      <c r="F42" s="16">
        <v>1</v>
      </c>
      <c r="G42" s="7">
        <v>1</v>
      </c>
      <c r="H42" s="16" t="s">
        <v>195</v>
      </c>
      <c r="I42" s="7">
        <v>10</v>
      </c>
      <c r="J42" s="7">
        <v>11</v>
      </c>
      <c r="K42" s="72" t="str">
        <f>VLOOKUP(I42,Tuan!$A$2:$D$105,2,0)</f>
        <v>03/10/2016</v>
      </c>
      <c r="L42" s="72" t="str">
        <f>VLOOKUP(J42,Tuan!$A$2:$D$105,3,0)</f>
        <v>16/10/2016</v>
      </c>
      <c r="M42" s="98" t="s">
        <v>37</v>
      </c>
    </row>
    <row r="43" spans="1:13" ht="30" customHeight="1">
      <c r="A43" s="6">
        <v>39</v>
      </c>
      <c r="B43" s="6">
        <v>5</v>
      </c>
      <c r="C43" s="69" t="s">
        <v>63</v>
      </c>
      <c r="D43" s="15" t="s">
        <v>41</v>
      </c>
      <c r="E43" s="98" t="s">
        <v>309</v>
      </c>
      <c r="F43" s="16">
        <v>2</v>
      </c>
      <c r="G43" s="7">
        <v>1</v>
      </c>
      <c r="H43" s="16" t="s">
        <v>195</v>
      </c>
      <c r="I43" s="7">
        <v>17</v>
      </c>
      <c r="J43" s="7">
        <v>18</v>
      </c>
      <c r="K43" s="72" t="str">
        <f>VLOOKUP(I43,Tuan!$A$2:$D$105,2,0)</f>
        <v>21/11/2016</v>
      </c>
      <c r="L43" s="72" t="str">
        <f>VLOOKUP(J43,Tuan!$A$2:$D$105,3,0)</f>
        <v>04/12/2016</v>
      </c>
      <c r="M43" s="98" t="s">
        <v>37</v>
      </c>
    </row>
    <row r="44" spans="1:13" ht="30" customHeight="1">
      <c r="A44" s="6">
        <v>40</v>
      </c>
      <c r="B44" s="6">
        <v>5</v>
      </c>
      <c r="C44" s="69" t="s">
        <v>63</v>
      </c>
      <c r="D44" s="15" t="s">
        <v>41</v>
      </c>
      <c r="E44" s="98" t="s">
        <v>310</v>
      </c>
      <c r="F44" s="16">
        <v>1</v>
      </c>
      <c r="G44" s="7">
        <v>1</v>
      </c>
      <c r="H44" s="16" t="s">
        <v>195</v>
      </c>
      <c r="I44" s="7">
        <v>17</v>
      </c>
      <c r="J44" s="7">
        <v>18</v>
      </c>
      <c r="K44" s="72" t="str">
        <f>VLOOKUP(I44,Tuan!$A$2:$D$105,2,0)</f>
        <v>21/11/2016</v>
      </c>
      <c r="L44" s="72" t="str">
        <f>VLOOKUP(J44,Tuan!$A$2:$D$105,3,0)</f>
        <v>04/12/2016</v>
      </c>
      <c r="M44" s="98" t="s">
        <v>37</v>
      </c>
    </row>
    <row r="45" spans="1:13" ht="30" customHeight="1">
      <c r="A45" s="6">
        <v>41</v>
      </c>
      <c r="B45" s="6">
        <v>5</v>
      </c>
      <c r="C45" s="69" t="s">
        <v>63</v>
      </c>
      <c r="D45" s="15" t="s">
        <v>41</v>
      </c>
      <c r="E45" s="96" t="s">
        <v>44</v>
      </c>
      <c r="F45" s="34">
        <v>3</v>
      </c>
      <c r="G45" s="7">
        <v>1</v>
      </c>
      <c r="H45" s="16" t="s">
        <v>195</v>
      </c>
      <c r="I45" s="7">
        <v>12</v>
      </c>
      <c r="J45" s="7">
        <v>13</v>
      </c>
      <c r="K45" s="72" t="str">
        <f>VLOOKUP(I45,Tuan!$A$2:$D$105,2,0)</f>
        <v>17/10/2016</v>
      </c>
      <c r="L45" s="72" t="str">
        <f>VLOOKUP(J45,Tuan!$A$2:$D$105,3,0)</f>
        <v>30/10/2016</v>
      </c>
      <c r="M45" s="92" t="s">
        <v>37</v>
      </c>
    </row>
    <row r="46" spans="1:13" ht="30" customHeight="1">
      <c r="A46" s="6">
        <v>42</v>
      </c>
      <c r="B46" s="6">
        <v>5</v>
      </c>
      <c r="C46" s="69" t="s">
        <v>63</v>
      </c>
      <c r="D46" s="15" t="s">
        <v>41</v>
      </c>
      <c r="E46" s="96" t="s">
        <v>45</v>
      </c>
      <c r="F46" s="34">
        <v>2</v>
      </c>
      <c r="G46" s="7">
        <v>1</v>
      </c>
      <c r="H46" s="16" t="s">
        <v>195</v>
      </c>
      <c r="I46" s="7">
        <v>14</v>
      </c>
      <c r="J46" s="7">
        <v>14</v>
      </c>
      <c r="K46" s="72" t="str">
        <f>VLOOKUP(I46,Tuan!$A$2:$D$105,2,0)</f>
        <v>31/10/2016</v>
      </c>
      <c r="L46" s="72" t="str">
        <f>VLOOKUP(J46,Tuan!$A$2:$D$105,3,0)</f>
        <v>06/11/2016</v>
      </c>
      <c r="M46" s="92" t="s">
        <v>37</v>
      </c>
    </row>
    <row r="47" spans="1:13" ht="30" customHeight="1">
      <c r="A47" s="6">
        <v>43</v>
      </c>
      <c r="B47" s="6">
        <v>5</v>
      </c>
      <c r="C47" s="69" t="s">
        <v>63</v>
      </c>
      <c r="D47" s="15" t="s">
        <v>41</v>
      </c>
      <c r="E47" s="92" t="s">
        <v>46</v>
      </c>
      <c r="F47" s="34">
        <v>2</v>
      </c>
      <c r="G47" s="7">
        <v>1</v>
      </c>
      <c r="H47" s="16" t="s">
        <v>195</v>
      </c>
      <c r="I47" s="7">
        <v>15</v>
      </c>
      <c r="J47" s="7">
        <v>15</v>
      </c>
      <c r="K47" s="72" t="str">
        <f>VLOOKUP(I47,Tuan!$A$2:$D$105,2,0)</f>
        <v>07/11/2016</v>
      </c>
      <c r="L47" s="72" t="str">
        <f>VLOOKUP(J47,Tuan!$A$2:$D$105,3,0)</f>
        <v>13/11/2016</v>
      </c>
      <c r="M47" s="92" t="s">
        <v>40</v>
      </c>
    </row>
    <row r="48" spans="1:13" ht="30" customHeight="1">
      <c r="A48" s="6">
        <v>44</v>
      </c>
      <c r="B48" s="6">
        <v>4</v>
      </c>
      <c r="C48" s="68" t="s">
        <v>79</v>
      </c>
      <c r="D48" s="15" t="s">
        <v>9</v>
      </c>
      <c r="E48" s="99" t="s">
        <v>38</v>
      </c>
      <c r="F48" s="100">
        <v>3</v>
      </c>
      <c r="G48" s="7">
        <v>1</v>
      </c>
      <c r="H48" s="16" t="s">
        <v>195</v>
      </c>
      <c r="I48" s="7">
        <v>10</v>
      </c>
      <c r="J48" s="7">
        <v>11</v>
      </c>
      <c r="K48" s="72" t="str">
        <f>VLOOKUP(I48,Tuan!$A$2:$D$105,2,0)</f>
        <v>03/10/2016</v>
      </c>
      <c r="L48" s="72" t="str">
        <f>VLOOKUP(J48,Tuan!$A$2:$D$105,3,0)</f>
        <v>16/10/2016</v>
      </c>
      <c r="M48" s="101" t="s">
        <v>39</v>
      </c>
    </row>
    <row r="49" spans="1:13" ht="30" customHeight="1">
      <c r="A49" s="6">
        <v>45</v>
      </c>
      <c r="B49" s="6">
        <v>4</v>
      </c>
      <c r="C49" s="68" t="s">
        <v>79</v>
      </c>
      <c r="D49" s="15" t="s">
        <v>9</v>
      </c>
      <c r="E49" s="99" t="s">
        <v>154</v>
      </c>
      <c r="F49" s="100">
        <v>2</v>
      </c>
      <c r="G49" s="7">
        <v>1</v>
      </c>
      <c r="H49" s="16" t="s">
        <v>195</v>
      </c>
      <c r="I49" s="7">
        <v>9</v>
      </c>
      <c r="J49" s="7">
        <v>9</v>
      </c>
      <c r="K49" s="72" t="str">
        <f>VLOOKUP(I49,Tuan!$A$2:$D$105,2,0)</f>
        <v>26/09/2016</v>
      </c>
      <c r="L49" s="72" t="str">
        <f>VLOOKUP(J49,Tuan!$A$2:$D$105,3,0)</f>
        <v>02/10/2016</v>
      </c>
      <c r="M49" s="101" t="s">
        <v>155</v>
      </c>
    </row>
    <row r="50" spans="1:13" ht="30" customHeight="1">
      <c r="A50" s="6">
        <v>46</v>
      </c>
      <c r="B50" s="6">
        <v>4</v>
      </c>
      <c r="C50" s="68" t="s">
        <v>79</v>
      </c>
      <c r="D50" s="15" t="s">
        <v>9</v>
      </c>
      <c r="E50" s="99" t="s">
        <v>311</v>
      </c>
      <c r="F50" s="93">
        <v>2</v>
      </c>
      <c r="G50" s="7">
        <v>1</v>
      </c>
      <c r="H50" s="16" t="s">
        <v>195</v>
      </c>
      <c r="I50" s="7">
        <v>18</v>
      </c>
      <c r="J50" s="7">
        <v>18</v>
      </c>
      <c r="K50" s="72" t="str">
        <f>VLOOKUP(I50,Tuan!$A$2:$D$105,2,0)</f>
        <v>28/11/2016</v>
      </c>
      <c r="L50" s="72" t="str">
        <f>VLOOKUP(J50,Tuan!$A$2:$D$105,3,0)</f>
        <v>04/12/2016</v>
      </c>
      <c r="M50" s="101" t="s">
        <v>26</v>
      </c>
    </row>
    <row r="51" spans="1:13" ht="30" customHeight="1">
      <c r="A51" s="6">
        <v>47</v>
      </c>
      <c r="B51" s="6">
        <v>4</v>
      </c>
      <c r="C51" s="68" t="s">
        <v>79</v>
      </c>
      <c r="D51" s="15" t="s">
        <v>9</v>
      </c>
      <c r="E51" s="96" t="s">
        <v>16</v>
      </c>
      <c r="F51" s="100">
        <v>2</v>
      </c>
      <c r="G51" s="7">
        <v>1</v>
      </c>
      <c r="H51" s="16" t="s">
        <v>195</v>
      </c>
      <c r="I51" s="7">
        <v>16</v>
      </c>
      <c r="J51" s="7">
        <v>17</v>
      </c>
      <c r="K51" s="72" t="str">
        <f>VLOOKUP(I51,Tuan!$A$2:$D$105,2,0)</f>
        <v>14/11/2016</v>
      </c>
      <c r="L51" s="72" t="str">
        <f>VLOOKUP(J51,Tuan!$A$2:$D$105,3,0)</f>
        <v>27/11/2016</v>
      </c>
      <c r="M51" s="92" t="s">
        <v>17</v>
      </c>
    </row>
    <row r="52" spans="1:13" ht="30" customHeight="1">
      <c r="A52" s="6">
        <v>48</v>
      </c>
      <c r="B52" s="6">
        <v>4</v>
      </c>
      <c r="C52" s="68" t="s">
        <v>79</v>
      </c>
      <c r="D52" s="15" t="s">
        <v>9</v>
      </c>
      <c r="E52" s="92" t="s">
        <v>24</v>
      </c>
      <c r="F52" s="95">
        <v>4</v>
      </c>
      <c r="G52" s="7">
        <v>1</v>
      </c>
      <c r="H52" s="16" t="s">
        <v>195</v>
      </c>
      <c r="I52" s="7">
        <v>12</v>
      </c>
      <c r="J52" s="7">
        <v>13</v>
      </c>
      <c r="K52" s="72" t="str">
        <f>VLOOKUP(I52,Tuan!$A$2:$D$105,2,0)</f>
        <v>17/10/2016</v>
      </c>
      <c r="L52" s="72" t="str">
        <f>VLOOKUP(J52,Tuan!$A$2:$D$105,3,0)</f>
        <v>30/10/2016</v>
      </c>
      <c r="M52" s="92" t="s">
        <v>25</v>
      </c>
    </row>
    <row r="53" spans="1:13" ht="30" customHeight="1">
      <c r="A53" s="6">
        <v>49</v>
      </c>
      <c r="B53" s="6">
        <v>4</v>
      </c>
      <c r="C53" s="68" t="s">
        <v>79</v>
      </c>
      <c r="D53" s="15" t="s">
        <v>9</v>
      </c>
      <c r="E53" s="92" t="s">
        <v>23</v>
      </c>
      <c r="F53" s="34">
        <v>3</v>
      </c>
      <c r="G53" s="7">
        <v>1</v>
      </c>
      <c r="H53" s="16" t="s">
        <v>195</v>
      </c>
      <c r="I53" s="7">
        <v>14</v>
      </c>
      <c r="J53" s="7">
        <v>15</v>
      </c>
      <c r="K53" s="72" t="str">
        <f>VLOOKUP(I53,Tuan!$A$2:$D$105,2,0)</f>
        <v>31/10/2016</v>
      </c>
      <c r="L53" s="72" t="str">
        <f>VLOOKUP(J53,Tuan!$A$2:$D$105,3,0)</f>
        <v>13/11/2016</v>
      </c>
      <c r="M53" s="67" t="s">
        <v>162</v>
      </c>
    </row>
    <row r="54" spans="1:13" ht="30" customHeight="1">
      <c r="A54" s="6">
        <v>50</v>
      </c>
      <c r="B54" s="6">
        <v>4</v>
      </c>
      <c r="C54" s="68" t="s">
        <v>79</v>
      </c>
      <c r="D54" s="15" t="s">
        <v>9</v>
      </c>
      <c r="E54" s="99" t="s">
        <v>27</v>
      </c>
      <c r="F54" s="100">
        <v>3</v>
      </c>
      <c r="G54" s="7">
        <v>2</v>
      </c>
      <c r="H54" s="16" t="s">
        <v>195</v>
      </c>
      <c r="I54" s="7">
        <v>38</v>
      </c>
      <c r="J54" s="7">
        <v>39</v>
      </c>
      <c r="K54" s="72" t="str">
        <f>VLOOKUP(I54,Tuan!$A$2:$D$105,2,0)</f>
        <v>17/04/2017</v>
      </c>
      <c r="L54" s="72" t="str">
        <f>VLOOKUP(J54,Tuan!$A$2:$D$105,3,0)</f>
        <v>30/04/2017</v>
      </c>
      <c r="M54" s="101" t="s">
        <v>28</v>
      </c>
    </row>
    <row r="55" spans="1:13" ht="30" customHeight="1">
      <c r="A55" s="6">
        <v>51</v>
      </c>
      <c r="B55" s="6">
        <v>4</v>
      </c>
      <c r="C55" s="68" t="s">
        <v>79</v>
      </c>
      <c r="D55" s="15" t="s">
        <v>9</v>
      </c>
      <c r="E55" s="99" t="s">
        <v>29</v>
      </c>
      <c r="F55" s="100">
        <v>1</v>
      </c>
      <c r="G55" s="7">
        <v>2</v>
      </c>
      <c r="H55" s="16" t="s">
        <v>195</v>
      </c>
      <c r="I55" s="7">
        <v>38</v>
      </c>
      <c r="J55" s="7">
        <v>39</v>
      </c>
      <c r="K55" s="72" t="str">
        <f>VLOOKUP(I55,Tuan!$A$2:$D$105,2,0)</f>
        <v>17/04/2017</v>
      </c>
      <c r="L55" s="72" t="str">
        <f>VLOOKUP(J55,Tuan!$A$2:$D$105,3,0)</f>
        <v>30/04/2017</v>
      </c>
      <c r="M55" s="101" t="s">
        <v>28</v>
      </c>
    </row>
    <row r="56" spans="1:13" ht="30" customHeight="1">
      <c r="A56" s="6">
        <v>52</v>
      </c>
      <c r="B56" s="6">
        <v>4</v>
      </c>
      <c r="C56" s="68" t="s">
        <v>79</v>
      </c>
      <c r="D56" s="15" t="s">
        <v>9</v>
      </c>
      <c r="E56" s="92" t="s">
        <v>18</v>
      </c>
      <c r="F56" s="93">
        <v>3</v>
      </c>
      <c r="G56" s="7">
        <v>2</v>
      </c>
      <c r="H56" s="16" t="s">
        <v>195</v>
      </c>
      <c r="I56" s="7">
        <v>32</v>
      </c>
      <c r="J56" s="7">
        <v>33</v>
      </c>
      <c r="K56" s="72" t="str">
        <f>VLOOKUP(I56,Tuan!$A$2:$D$105,2,0)</f>
        <v>06/03/2017</v>
      </c>
      <c r="L56" s="72" t="str">
        <f>VLOOKUP(J56,Tuan!$A$2:$D$105,3,0)</f>
        <v>19/03/2017</v>
      </c>
      <c r="M56" s="92" t="s">
        <v>17</v>
      </c>
    </row>
    <row r="57" spans="1:13" ht="30" customHeight="1">
      <c r="A57" s="6">
        <v>53</v>
      </c>
      <c r="B57" s="6">
        <v>4</v>
      </c>
      <c r="C57" s="68" t="s">
        <v>79</v>
      </c>
      <c r="D57" s="15" t="s">
        <v>9</v>
      </c>
      <c r="E57" s="94" t="s">
        <v>20</v>
      </c>
      <c r="F57" s="93">
        <v>1</v>
      </c>
      <c r="G57" s="7">
        <v>2</v>
      </c>
      <c r="H57" s="16" t="s">
        <v>195</v>
      </c>
      <c r="I57" s="7">
        <v>32</v>
      </c>
      <c r="J57" s="7">
        <v>33</v>
      </c>
      <c r="K57" s="72" t="str">
        <f>VLOOKUP(I57,Tuan!$A$2:$D$105,2,0)</f>
        <v>06/03/2017</v>
      </c>
      <c r="L57" s="72" t="str">
        <f>VLOOKUP(J57,Tuan!$A$2:$D$105,3,0)</f>
        <v>19/03/2017</v>
      </c>
      <c r="M57" s="92" t="s">
        <v>17</v>
      </c>
    </row>
    <row r="58" spans="1:13" ht="30" customHeight="1">
      <c r="A58" s="6">
        <v>54</v>
      </c>
      <c r="B58" s="6">
        <v>4</v>
      </c>
      <c r="C58" s="68" t="s">
        <v>79</v>
      </c>
      <c r="D58" s="15" t="s">
        <v>9</v>
      </c>
      <c r="E58" s="92" t="s">
        <v>82</v>
      </c>
      <c r="F58" s="95">
        <v>3</v>
      </c>
      <c r="G58" s="7">
        <v>2</v>
      </c>
      <c r="H58" s="16" t="s">
        <v>195</v>
      </c>
      <c r="I58" s="7">
        <v>40</v>
      </c>
      <c r="J58" s="7">
        <v>41</v>
      </c>
      <c r="K58" s="72" t="str">
        <f>VLOOKUP(I58,Tuan!$A$2:$D$105,2,0)</f>
        <v>01/05/2017</v>
      </c>
      <c r="L58" s="72" t="str">
        <f>VLOOKUP(J58,Tuan!$A$2:$D$105,3,0)</f>
        <v>14/05/2017</v>
      </c>
      <c r="M58" s="92" t="s">
        <v>73</v>
      </c>
    </row>
    <row r="59" spans="1:13" ht="30" customHeight="1">
      <c r="A59" s="6">
        <v>55</v>
      </c>
      <c r="B59" s="6">
        <v>4</v>
      </c>
      <c r="C59" s="68" t="s">
        <v>79</v>
      </c>
      <c r="D59" s="15" t="s">
        <v>9</v>
      </c>
      <c r="E59" s="92" t="s">
        <v>30</v>
      </c>
      <c r="F59" s="95">
        <v>3</v>
      </c>
      <c r="G59" s="7">
        <v>2</v>
      </c>
      <c r="H59" s="16" t="s">
        <v>195</v>
      </c>
      <c r="I59" s="7">
        <v>34</v>
      </c>
      <c r="J59" s="7">
        <v>35</v>
      </c>
      <c r="K59" s="72" t="str">
        <f>VLOOKUP(I59,Tuan!$A$2:$D$105,2,0)</f>
        <v>20/03/2017</v>
      </c>
      <c r="L59" s="72" t="str">
        <f>VLOOKUP(J59,Tuan!$A$2:$D$105,3,0)</f>
        <v>02/04/2017</v>
      </c>
      <c r="M59" s="92" t="s">
        <v>31</v>
      </c>
    </row>
    <row r="60" spans="1:13" ht="30" customHeight="1">
      <c r="A60" s="6">
        <v>56</v>
      </c>
      <c r="B60" s="6">
        <v>4</v>
      </c>
      <c r="C60" s="68" t="s">
        <v>79</v>
      </c>
      <c r="D60" s="15" t="s">
        <v>9</v>
      </c>
      <c r="E60" s="92" t="s">
        <v>21</v>
      </c>
      <c r="F60" s="95">
        <v>3</v>
      </c>
      <c r="G60" s="7">
        <v>2</v>
      </c>
      <c r="H60" s="16" t="s">
        <v>195</v>
      </c>
      <c r="I60" s="7">
        <v>36</v>
      </c>
      <c r="J60" s="7">
        <v>37</v>
      </c>
      <c r="K60" s="72" t="str">
        <f>VLOOKUP(I60,Tuan!$A$2:$D$105,2,0)</f>
        <v>03/04/2017</v>
      </c>
      <c r="L60" s="72" t="str">
        <f>VLOOKUP(J60,Tuan!$A$2:$D$105,3,0)</f>
        <v>16/04/2017</v>
      </c>
      <c r="M60" s="92" t="s">
        <v>22</v>
      </c>
    </row>
    <row r="61" spans="1:13" ht="30" customHeight="1">
      <c r="A61" s="6">
        <v>57</v>
      </c>
      <c r="B61" s="6">
        <v>4</v>
      </c>
      <c r="C61" s="9" t="s">
        <v>80</v>
      </c>
      <c r="D61" s="15" t="s">
        <v>9</v>
      </c>
      <c r="E61" s="99" t="s">
        <v>38</v>
      </c>
      <c r="F61" s="100">
        <v>3</v>
      </c>
      <c r="G61" s="7">
        <v>1</v>
      </c>
      <c r="H61" s="16" t="s">
        <v>195</v>
      </c>
      <c r="I61" s="7">
        <v>8</v>
      </c>
      <c r="J61" s="7">
        <v>9</v>
      </c>
      <c r="K61" s="72" t="str">
        <f>VLOOKUP(I61,Tuan!$A$2:$D$105,2,0)</f>
        <v>19/09/2016</v>
      </c>
      <c r="L61" s="72" t="str">
        <f>VLOOKUP(J61,Tuan!$A$2:$D$105,3,0)</f>
        <v>02/10/2016</v>
      </c>
      <c r="M61" s="101" t="s">
        <v>39</v>
      </c>
    </row>
    <row r="62" spans="1:13" ht="30" customHeight="1">
      <c r="A62" s="6">
        <v>58</v>
      </c>
      <c r="B62" s="6">
        <v>4</v>
      </c>
      <c r="C62" s="9" t="s">
        <v>80</v>
      </c>
      <c r="D62" s="15" t="s">
        <v>9</v>
      </c>
      <c r="E62" s="99" t="s">
        <v>154</v>
      </c>
      <c r="F62" s="100">
        <v>2</v>
      </c>
      <c r="G62" s="7">
        <v>1</v>
      </c>
      <c r="H62" s="16" t="s">
        <v>195</v>
      </c>
      <c r="I62" s="7">
        <v>7</v>
      </c>
      <c r="J62" s="7">
        <v>7</v>
      </c>
      <c r="K62" s="72" t="str">
        <f>VLOOKUP(I62,Tuan!$A$2:$D$105,2,0)</f>
        <v>12/09/2016</v>
      </c>
      <c r="L62" s="72" t="str">
        <f>VLOOKUP(J62,Tuan!$A$2:$D$105,3,0)</f>
        <v>18/09/2016</v>
      </c>
      <c r="M62" s="101" t="s">
        <v>155</v>
      </c>
    </row>
    <row r="63" spans="1:13" ht="30" customHeight="1">
      <c r="A63" s="6">
        <v>59</v>
      </c>
      <c r="B63" s="6">
        <v>4</v>
      </c>
      <c r="C63" s="9" t="s">
        <v>80</v>
      </c>
      <c r="D63" s="15" t="s">
        <v>9</v>
      </c>
      <c r="E63" s="99" t="s">
        <v>311</v>
      </c>
      <c r="F63" s="93">
        <v>2</v>
      </c>
      <c r="G63" s="7">
        <v>1</v>
      </c>
      <c r="H63" s="16" t="s">
        <v>195</v>
      </c>
      <c r="I63" s="7">
        <v>14</v>
      </c>
      <c r="J63" s="7">
        <v>14</v>
      </c>
      <c r="K63" s="72" t="str">
        <f>VLOOKUP(I63,Tuan!$A$2:$D$105,2,0)</f>
        <v>31/10/2016</v>
      </c>
      <c r="L63" s="72" t="str">
        <f>VLOOKUP(J63,Tuan!$A$2:$D$105,3,0)</f>
        <v>06/11/2016</v>
      </c>
      <c r="M63" s="101" t="s">
        <v>26</v>
      </c>
    </row>
    <row r="64" spans="1:13" ht="30" customHeight="1">
      <c r="A64" s="6">
        <v>60</v>
      </c>
      <c r="B64" s="6">
        <v>4</v>
      </c>
      <c r="C64" s="9" t="s">
        <v>80</v>
      </c>
      <c r="D64" s="15" t="s">
        <v>9</v>
      </c>
      <c r="E64" s="96" t="s">
        <v>16</v>
      </c>
      <c r="F64" s="100">
        <v>2</v>
      </c>
      <c r="G64" s="7">
        <v>1</v>
      </c>
      <c r="H64" s="16" t="s">
        <v>195</v>
      </c>
      <c r="I64" s="7">
        <v>15</v>
      </c>
      <c r="J64" s="7">
        <v>15</v>
      </c>
      <c r="K64" s="72" t="str">
        <f>VLOOKUP(I64,Tuan!$A$2:$D$105,2,0)</f>
        <v>07/11/2016</v>
      </c>
      <c r="L64" s="72" t="str">
        <f>VLOOKUP(J64,Tuan!$A$2:$D$105,3,0)</f>
        <v>13/11/2016</v>
      </c>
      <c r="M64" s="92" t="s">
        <v>17</v>
      </c>
    </row>
    <row r="65" spans="1:13" ht="30" customHeight="1">
      <c r="A65" s="6">
        <v>61</v>
      </c>
      <c r="B65" s="6">
        <v>4</v>
      </c>
      <c r="C65" s="9" t="s">
        <v>80</v>
      </c>
      <c r="D65" s="15" t="s">
        <v>9</v>
      </c>
      <c r="E65" s="92" t="s">
        <v>24</v>
      </c>
      <c r="F65" s="95">
        <v>4</v>
      </c>
      <c r="G65" s="7">
        <v>1</v>
      </c>
      <c r="H65" s="16" t="s">
        <v>195</v>
      </c>
      <c r="I65" s="7">
        <v>10</v>
      </c>
      <c r="J65" s="7">
        <v>11</v>
      </c>
      <c r="K65" s="72" t="str">
        <f>VLOOKUP(I65,Tuan!$A$2:$D$105,2,0)</f>
        <v>03/10/2016</v>
      </c>
      <c r="L65" s="72" t="str">
        <f>VLOOKUP(J65,Tuan!$A$2:$D$105,3,0)</f>
        <v>16/10/2016</v>
      </c>
      <c r="M65" s="92" t="s">
        <v>25</v>
      </c>
    </row>
    <row r="66" spans="1:13" ht="30" customHeight="1">
      <c r="A66" s="6">
        <v>62</v>
      </c>
      <c r="B66" s="6">
        <v>4</v>
      </c>
      <c r="C66" s="9" t="s">
        <v>80</v>
      </c>
      <c r="D66" s="15" t="s">
        <v>9</v>
      </c>
      <c r="E66" s="92" t="s">
        <v>23</v>
      </c>
      <c r="F66" s="34">
        <v>3</v>
      </c>
      <c r="G66" s="7">
        <v>1</v>
      </c>
      <c r="H66" s="16" t="s">
        <v>195</v>
      </c>
      <c r="I66" s="7">
        <v>12</v>
      </c>
      <c r="J66" s="7">
        <v>13</v>
      </c>
      <c r="K66" s="72" t="str">
        <f>VLOOKUP(I66,Tuan!$A$2:$D$105,2,0)</f>
        <v>17/10/2016</v>
      </c>
      <c r="L66" s="72" t="str">
        <f>VLOOKUP(J66,Tuan!$A$2:$D$105,3,0)</f>
        <v>30/10/2016</v>
      </c>
      <c r="M66" s="67" t="s">
        <v>162</v>
      </c>
    </row>
    <row r="67" spans="1:13" ht="30" customHeight="1">
      <c r="A67" s="6">
        <v>63</v>
      </c>
      <c r="B67" s="6">
        <v>4</v>
      </c>
      <c r="C67" s="9" t="s">
        <v>80</v>
      </c>
      <c r="D67" s="15" t="s">
        <v>9</v>
      </c>
      <c r="E67" s="99" t="s">
        <v>27</v>
      </c>
      <c r="F67" s="100">
        <v>3</v>
      </c>
      <c r="G67" s="7">
        <v>2</v>
      </c>
      <c r="H67" s="16" t="s">
        <v>195</v>
      </c>
      <c r="I67" s="7">
        <v>43</v>
      </c>
      <c r="J67" s="7">
        <v>44</v>
      </c>
      <c r="K67" s="72" t="str">
        <f>VLOOKUP(I67,Tuan!$A$2:$D$105,2,0)</f>
        <v>22/05/2017</v>
      </c>
      <c r="L67" s="72" t="str">
        <f>VLOOKUP(J67,Tuan!$A$2:$D$105,3,0)</f>
        <v>04/06/2017</v>
      </c>
      <c r="M67" s="101" t="s">
        <v>28</v>
      </c>
    </row>
    <row r="68" spans="1:13" ht="30" customHeight="1">
      <c r="A68" s="6">
        <v>64</v>
      </c>
      <c r="B68" s="6">
        <v>4</v>
      </c>
      <c r="C68" s="9" t="s">
        <v>80</v>
      </c>
      <c r="D68" s="15" t="s">
        <v>9</v>
      </c>
      <c r="E68" s="99" t="s">
        <v>29</v>
      </c>
      <c r="F68" s="100">
        <v>1</v>
      </c>
      <c r="G68" s="7">
        <v>2</v>
      </c>
      <c r="H68" s="16" t="s">
        <v>195</v>
      </c>
      <c r="I68" s="7">
        <v>43</v>
      </c>
      <c r="J68" s="7">
        <v>44</v>
      </c>
      <c r="K68" s="72" t="str">
        <f>VLOOKUP(I68,Tuan!$A$2:$D$105,2,0)</f>
        <v>22/05/2017</v>
      </c>
      <c r="L68" s="72" t="str">
        <f>VLOOKUP(J68,Tuan!$A$2:$D$105,3,0)</f>
        <v>04/06/2017</v>
      </c>
      <c r="M68" s="101" t="s">
        <v>28</v>
      </c>
    </row>
    <row r="69" spans="1:13" ht="30" customHeight="1">
      <c r="A69" s="6">
        <v>65</v>
      </c>
      <c r="B69" s="6">
        <v>4</v>
      </c>
      <c r="C69" s="9" t="s">
        <v>80</v>
      </c>
      <c r="D69" s="15" t="s">
        <v>9</v>
      </c>
      <c r="E69" s="92" t="s">
        <v>18</v>
      </c>
      <c r="F69" s="93">
        <v>3</v>
      </c>
      <c r="G69" s="7">
        <v>2</v>
      </c>
      <c r="H69" s="16" t="s">
        <v>195</v>
      </c>
      <c r="I69" s="7">
        <v>37</v>
      </c>
      <c r="J69" s="7">
        <v>38</v>
      </c>
      <c r="K69" s="72" t="str">
        <f>VLOOKUP(I69,Tuan!$A$2:$D$105,2,0)</f>
        <v>10/04/2017</v>
      </c>
      <c r="L69" s="72" t="str">
        <f>VLOOKUP(J69,Tuan!$A$2:$D$105,3,0)</f>
        <v>23/04/2017</v>
      </c>
      <c r="M69" s="92" t="s">
        <v>17</v>
      </c>
    </row>
    <row r="70" spans="1:13" ht="30" customHeight="1">
      <c r="A70" s="6">
        <v>66</v>
      </c>
      <c r="B70" s="6">
        <v>4</v>
      </c>
      <c r="C70" s="9" t="s">
        <v>80</v>
      </c>
      <c r="D70" s="15" t="s">
        <v>9</v>
      </c>
      <c r="E70" s="94" t="s">
        <v>20</v>
      </c>
      <c r="F70" s="93">
        <v>1</v>
      </c>
      <c r="G70" s="7">
        <v>2</v>
      </c>
      <c r="H70" s="16" t="s">
        <v>195</v>
      </c>
      <c r="I70" s="7">
        <v>37</v>
      </c>
      <c r="J70" s="7">
        <v>38</v>
      </c>
      <c r="K70" s="72" t="str">
        <f>VLOOKUP(I70,Tuan!$A$2:$D$105,2,0)</f>
        <v>10/04/2017</v>
      </c>
      <c r="L70" s="72" t="str">
        <f>VLOOKUP(J70,Tuan!$A$2:$D$105,3,0)</f>
        <v>23/04/2017</v>
      </c>
      <c r="M70" s="92" t="s">
        <v>17</v>
      </c>
    </row>
    <row r="71" spans="1:13" ht="30" customHeight="1">
      <c r="A71" s="6">
        <v>67</v>
      </c>
      <c r="B71" s="6">
        <v>4</v>
      </c>
      <c r="C71" s="9" t="s">
        <v>80</v>
      </c>
      <c r="D71" s="15" t="s">
        <v>9</v>
      </c>
      <c r="E71" s="92" t="s">
        <v>82</v>
      </c>
      <c r="F71" s="95">
        <v>3</v>
      </c>
      <c r="G71" s="7">
        <v>2</v>
      </c>
      <c r="H71" s="16" t="s">
        <v>195</v>
      </c>
      <c r="I71" s="7">
        <v>35</v>
      </c>
      <c r="J71" s="7">
        <v>36</v>
      </c>
      <c r="K71" s="72" t="str">
        <f>VLOOKUP(I71,Tuan!$A$2:$D$105,2,0)</f>
        <v>27/03/2017</v>
      </c>
      <c r="L71" s="72" t="str">
        <f>VLOOKUP(J71,Tuan!$A$2:$D$105,3,0)</f>
        <v>09/04/2017</v>
      </c>
      <c r="M71" s="92" t="s">
        <v>73</v>
      </c>
    </row>
    <row r="72" spans="1:13" ht="30" customHeight="1">
      <c r="A72" s="6">
        <v>68</v>
      </c>
      <c r="B72" s="6">
        <v>4</v>
      </c>
      <c r="C72" s="9" t="s">
        <v>80</v>
      </c>
      <c r="D72" s="15" t="s">
        <v>9</v>
      </c>
      <c r="E72" s="92" t="s">
        <v>30</v>
      </c>
      <c r="F72" s="95">
        <v>3</v>
      </c>
      <c r="G72" s="7">
        <v>2</v>
      </c>
      <c r="H72" s="16" t="s">
        <v>195</v>
      </c>
      <c r="I72" s="7">
        <v>39</v>
      </c>
      <c r="J72" s="7">
        <v>40</v>
      </c>
      <c r="K72" s="72" t="str">
        <f>VLOOKUP(I72,Tuan!$A$2:$D$105,2,0)</f>
        <v>24/04/2017</v>
      </c>
      <c r="L72" s="72" t="str">
        <f>VLOOKUP(J72,Tuan!$A$2:$D$105,3,0)</f>
        <v>07/05/2017</v>
      </c>
      <c r="M72" s="92" t="s">
        <v>31</v>
      </c>
    </row>
    <row r="73" spans="1:13" ht="30" customHeight="1">
      <c r="A73" s="6">
        <v>69</v>
      </c>
      <c r="B73" s="6">
        <v>4</v>
      </c>
      <c r="C73" s="9" t="s">
        <v>80</v>
      </c>
      <c r="D73" s="15" t="s">
        <v>9</v>
      </c>
      <c r="E73" s="92" t="s">
        <v>21</v>
      </c>
      <c r="F73" s="95">
        <v>3</v>
      </c>
      <c r="G73" s="7">
        <v>2</v>
      </c>
      <c r="H73" s="16" t="s">
        <v>195</v>
      </c>
      <c r="I73" s="7">
        <v>41</v>
      </c>
      <c r="J73" s="7">
        <v>42</v>
      </c>
      <c r="K73" s="72" t="str">
        <f>VLOOKUP(I73,Tuan!$A$2:$D$105,2,0)</f>
        <v>08/05/2017</v>
      </c>
      <c r="L73" s="72" t="str">
        <f>VLOOKUP(J73,Tuan!$A$2:$D$105,3,0)</f>
        <v>21/05/2017</v>
      </c>
      <c r="M73" s="92" t="s">
        <v>22</v>
      </c>
    </row>
    <row r="74" spans="1:13" ht="30" customHeight="1">
      <c r="A74" s="6">
        <v>70</v>
      </c>
      <c r="B74" s="6">
        <v>4</v>
      </c>
      <c r="C74" s="68" t="s">
        <v>339</v>
      </c>
      <c r="D74" s="15" t="s">
        <v>9</v>
      </c>
      <c r="E74" s="99" t="s">
        <v>38</v>
      </c>
      <c r="F74" s="100">
        <v>3</v>
      </c>
      <c r="G74" s="7">
        <v>1</v>
      </c>
      <c r="H74" s="16" t="s">
        <v>195</v>
      </c>
      <c r="I74" s="7">
        <v>6</v>
      </c>
      <c r="J74" s="7">
        <v>7</v>
      </c>
      <c r="K74" s="72" t="str">
        <f>VLOOKUP(I74,Tuan!$A$2:$D$105,2,0)</f>
        <v>05/09/2016</v>
      </c>
      <c r="L74" s="72" t="str">
        <f>VLOOKUP(J74,Tuan!$A$2:$D$105,3,0)</f>
        <v>18/09/2016</v>
      </c>
      <c r="M74" s="101" t="s">
        <v>39</v>
      </c>
    </row>
    <row r="75" spans="1:13" ht="30" customHeight="1">
      <c r="A75" s="6">
        <v>71</v>
      </c>
      <c r="B75" s="6">
        <v>4</v>
      </c>
      <c r="C75" s="68" t="s">
        <v>339</v>
      </c>
      <c r="D75" s="15" t="s">
        <v>9</v>
      </c>
      <c r="E75" s="99" t="s">
        <v>154</v>
      </c>
      <c r="F75" s="100">
        <v>2</v>
      </c>
      <c r="G75" s="7">
        <v>1</v>
      </c>
      <c r="H75" s="16" t="s">
        <v>195</v>
      </c>
      <c r="I75" s="7">
        <v>5</v>
      </c>
      <c r="J75" s="7">
        <v>5</v>
      </c>
      <c r="K75" s="72" t="str">
        <f>VLOOKUP(I75,Tuan!$A$2:$D$105,2,0)</f>
        <v>29/08/2016</v>
      </c>
      <c r="L75" s="72" t="str">
        <f>VLOOKUP(J75,Tuan!$A$2:$D$105,3,0)</f>
        <v>04/09/2016</v>
      </c>
      <c r="M75" s="101" t="s">
        <v>155</v>
      </c>
    </row>
    <row r="76" spans="1:13" ht="30" customHeight="1">
      <c r="A76" s="6">
        <v>72</v>
      </c>
      <c r="B76" s="6">
        <v>4</v>
      </c>
      <c r="C76" s="68" t="s">
        <v>339</v>
      </c>
      <c r="D76" s="15" t="s">
        <v>9</v>
      </c>
      <c r="E76" s="99" t="s">
        <v>311</v>
      </c>
      <c r="F76" s="93">
        <v>2</v>
      </c>
      <c r="G76" s="7">
        <v>1</v>
      </c>
      <c r="H76" s="16" t="s">
        <v>195</v>
      </c>
      <c r="I76" s="7">
        <v>13</v>
      </c>
      <c r="J76" s="7">
        <v>13</v>
      </c>
      <c r="K76" s="72" t="str">
        <f>VLOOKUP(I76,Tuan!$A$2:$D$105,2,0)</f>
        <v>24/10/2016</v>
      </c>
      <c r="L76" s="72" t="str">
        <f>VLOOKUP(J76,Tuan!$A$2:$D$105,3,0)</f>
        <v>30/10/2016</v>
      </c>
      <c r="M76" s="101" t="s">
        <v>26</v>
      </c>
    </row>
    <row r="77" spans="1:13" ht="30" customHeight="1">
      <c r="A77" s="6">
        <v>73</v>
      </c>
      <c r="B77" s="6">
        <v>4</v>
      </c>
      <c r="C77" s="68" t="s">
        <v>339</v>
      </c>
      <c r="D77" s="15" t="s">
        <v>9</v>
      </c>
      <c r="E77" s="96" t="s">
        <v>16</v>
      </c>
      <c r="F77" s="100">
        <v>2</v>
      </c>
      <c r="G77" s="7">
        <v>1</v>
      </c>
      <c r="H77" s="16" t="s">
        <v>195</v>
      </c>
      <c r="I77" s="7">
        <v>14</v>
      </c>
      <c r="J77" s="7">
        <v>14</v>
      </c>
      <c r="K77" s="72" t="str">
        <f>VLOOKUP(I77,Tuan!$A$2:$D$105,2,0)</f>
        <v>31/10/2016</v>
      </c>
      <c r="L77" s="72" t="str">
        <f>VLOOKUP(J77,Tuan!$A$2:$D$105,3,0)</f>
        <v>06/11/2016</v>
      </c>
      <c r="M77" s="92" t="s">
        <v>17</v>
      </c>
    </row>
    <row r="78" spans="1:13" ht="30" customHeight="1">
      <c r="A78" s="6">
        <v>74</v>
      </c>
      <c r="B78" s="6">
        <v>4</v>
      </c>
      <c r="C78" s="68" t="s">
        <v>339</v>
      </c>
      <c r="D78" s="15" t="s">
        <v>9</v>
      </c>
      <c r="E78" s="92" t="s">
        <v>24</v>
      </c>
      <c r="F78" s="95">
        <v>4</v>
      </c>
      <c r="G78" s="7">
        <v>1</v>
      </c>
      <c r="H78" s="16" t="s">
        <v>195</v>
      </c>
      <c r="I78" s="7">
        <v>8</v>
      </c>
      <c r="J78" s="7">
        <v>9</v>
      </c>
      <c r="K78" s="72" t="str">
        <f>VLOOKUP(I78,Tuan!$A$2:$D$105,2,0)</f>
        <v>19/09/2016</v>
      </c>
      <c r="L78" s="72" t="str">
        <f>VLOOKUP(J78,Tuan!$A$2:$D$105,3,0)</f>
        <v>02/10/2016</v>
      </c>
      <c r="M78" s="92" t="s">
        <v>25</v>
      </c>
    </row>
    <row r="79" spans="1:13" ht="30" customHeight="1">
      <c r="A79" s="6">
        <v>75</v>
      </c>
      <c r="B79" s="6">
        <v>4</v>
      </c>
      <c r="C79" s="68" t="s">
        <v>339</v>
      </c>
      <c r="D79" s="15" t="s">
        <v>9</v>
      </c>
      <c r="E79" s="92" t="s">
        <v>23</v>
      </c>
      <c r="F79" s="34">
        <v>3</v>
      </c>
      <c r="G79" s="7">
        <v>1</v>
      </c>
      <c r="H79" s="16" t="s">
        <v>195</v>
      </c>
      <c r="I79" s="7">
        <v>10</v>
      </c>
      <c r="J79" s="7">
        <v>11</v>
      </c>
      <c r="K79" s="72" t="str">
        <f>VLOOKUP(I79,Tuan!$A$2:$D$105,2,0)</f>
        <v>03/10/2016</v>
      </c>
      <c r="L79" s="72" t="str">
        <f>VLOOKUP(J79,Tuan!$A$2:$D$105,3,0)</f>
        <v>16/10/2016</v>
      </c>
      <c r="M79" s="67" t="s">
        <v>162</v>
      </c>
    </row>
    <row r="80" spans="1:13" ht="30" customHeight="1">
      <c r="A80" s="6">
        <v>76</v>
      </c>
      <c r="B80" s="6">
        <v>4</v>
      </c>
      <c r="C80" s="68" t="s">
        <v>339</v>
      </c>
      <c r="D80" s="15" t="s">
        <v>9</v>
      </c>
      <c r="E80" s="99" t="s">
        <v>27</v>
      </c>
      <c r="F80" s="100">
        <v>3</v>
      </c>
      <c r="G80" s="7">
        <v>2</v>
      </c>
      <c r="H80" s="16" t="s">
        <v>195</v>
      </c>
      <c r="I80" s="7">
        <v>41</v>
      </c>
      <c r="J80" s="7">
        <v>42</v>
      </c>
      <c r="K80" s="72" t="str">
        <f>VLOOKUP(I80,Tuan!$A$2:$D$105,2,0)</f>
        <v>08/05/2017</v>
      </c>
      <c r="L80" s="72" t="str">
        <f>VLOOKUP(J80,Tuan!$A$2:$D$105,3,0)</f>
        <v>21/05/2017</v>
      </c>
      <c r="M80" s="101" t="s">
        <v>28</v>
      </c>
    </row>
    <row r="81" spans="1:13" ht="30" customHeight="1">
      <c r="A81" s="6">
        <v>77</v>
      </c>
      <c r="B81" s="6">
        <v>4</v>
      </c>
      <c r="C81" s="68" t="s">
        <v>339</v>
      </c>
      <c r="D81" s="15" t="s">
        <v>9</v>
      </c>
      <c r="E81" s="99" t="s">
        <v>29</v>
      </c>
      <c r="F81" s="100">
        <v>1</v>
      </c>
      <c r="G81" s="7">
        <v>2</v>
      </c>
      <c r="H81" s="16" t="s">
        <v>195</v>
      </c>
      <c r="I81" s="7">
        <v>41</v>
      </c>
      <c r="J81" s="7">
        <v>42</v>
      </c>
      <c r="K81" s="72" t="str">
        <f>VLOOKUP(I81,Tuan!$A$2:$D$105,2,0)</f>
        <v>08/05/2017</v>
      </c>
      <c r="L81" s="72" t="str">
        <f>VLOOKUP(J81,Tuan!$A$2:$D$105,3,0)</f>
        <v>21/05/2017</v>
      </c>
      <c r="M81" s="101" t="s">
        <v>28</v>
      </c>
    </row>
    <row r="82" spans="1:13" ht="30" customHeight="1">
      <c r="A82" s="6">
        <v>78</v>
      </c>
      <c r="B82" s="6">
        <v>4</v>
      </c>
      <c r="C82" s="68" t="s">
        <v>339</v>
      </c>
      <c r="D82" s="15" t="s">
        <v>9</v>
      </c>
      <c r="E82" s="92" t="s">
        <v>18</v>
      </c>
      <c r="F82" s="93">
        <v>3</v>
      </c>
      <c r="G82" s="7">
        <v>2</v>
      </c>
      <c r="H82" s="16" t="s">
        <v>195</v>
      </c>
      <c r="I82" s="7">
        <v>35</v>
      </c>
      <c r="J82" s="7">
        <v>36</v>
      </c>
      <c r="K82" s="72" t="str">
        <f>VLOOKUP(I82,Tuan!$A$2:$D$105,2,0)</f>
        <v>27/03/2017</v>
      </c>
      <c r="L82" s="72" t="str">
        <f>VLOOKUP(J82,Tuan!$A$2:$D$105,3,0)</f>
        <v>09/04/2017</v>
      </c>
      <c r="M82" s="92" t="s">
        <v>17</v>
      </c>
    </row>
    <row r="83" spans="1:13" ht="30" customHeight="1">
      <c r="A83" s="6">
        <v>79</v>
      </c>
      <c r="B83" s="6">
        <v>4</v>
      </c>
      <c r="C83" s="68" t="s">
        <v>339</v>
      </c>
      <c r="D83" s="15" t="s">
        <v>9</v>
      </c>
      <c r="E83" s="94" t="s">
        <v>20</v>
      </c>
      <c r="F83" s="93">
        <v>1</v>
      </c>
      <c r="G83" s="7">
        <v>2</v>
      </c>
      <c r="H83" s="16" t="s">
        <v>195</v>
      </c>
      <c r="I83" s="7">
        <v>35</v>
      </c>
      <c r="J83" s="7">
        <v>36</v>
      </c>
      <c r="K83" s="72" t="str">
        <f>VLOOKUP(I83,Tuan!$A$2:$D$105,2,0)</f>
        <v>27/03/2017</v>
      </c>
      <c r="L83" s="72" t="str">
        <f>VLOOKUP(J83,Tuan!$A$2:$D$105,3,0)</f>
        <v>09/04/2017</v>
      </c>
      <c r="M83" s="92" t="s">
        <v>17</v>
      </c>
    </row>
    <row r="84" spans="1:13" ht="30" customHeight="1">
      <c r="A84" s="6">
        <v>80</v>
      </c>
      <c r="B84" s="6">
        <v>4</v>
      </c>
      <c r="C84" s="68" t="s">
        <v>339</v>
      </c>
      <c r="D84" s="15" t="s">
        <v>9</v>
      </c>
      <c r="E84" s="92" t="s">
        <v>82</v>
      </c>
      <c r="F84" s="95">
        <v>3</v>
      </c>
      <c r="G84" s="7">
        <v>2</v>
      </c>
      <c r="H84" s="16" t="s">
        <v>195</v>
      </c>
      <c r="I84" s="7">
        <v>33</v>
      </c>
      <c r="J84" s="7">
        <v>34</v>
      </c>
      <c r="K84" s="72" t="str">
        <f>VLOOKUP(I84,Tuan!$A$2:$D$105,2,0)</f>
        <v>13/03/2017</v>
      </c>
      <c r="L84" s="72" t="str">
        <f>VLOOKUP(J84,Tuan!$A$2:$D$105,3,0)</f>
        <v>26/03/2017</v>
      </c>
      <c r="M84" s="92" t="s">
        <v>73</v>
      </c>
    </row>
    <row r="85" spans="1:13" ht="30" customHeight="1">
      <c r="A85" s="6">
        <v>81</v>
      </c>
      <c r="B85" s="6">
        <v>4</v>
      </c>
      <c r="C85" s="68" t="s">
        <v>339</v>
      </c>
      <c r="D85" s="15" t="s">
        <v>9</v>
      </c>
      <c r="E85" s="92" t="s">
        <v>30</v>
      </c>
      <c r="F85" s="95">
        <v>3</v>
      </c>
      <c r="G85" s="7">
        <v>2</v>
      </c>
      <c r="H85" s="16" t="s">
        <v>195</v>
      </c>
      <c r="I85" s="7">
        <v>37</v>
      </c>
      <c r="J85" s="7">
        <v>38</v>
      </c>
      <c r="K85" s="72" t="str">
        <f>VLOOKUP(I85,Tuan!$A$2:$D$105,2,0)</f>
        <v>10/04/2017</v>
      </c>
      <c r="L85" s="72" t="str">
        <f>VLOOKUP(J85,Tuan!$A$2:$D$105,3,0)</f>
        <v>23/04/2017</v>
      </c>
      <c r="M85" s="92" t="s">
        <v>31</v>
      </c>
    </row>
    <row r="86" spans="1:13" ht="30" customHeight="1">
      <c r="A86" s="6">
        <v>82</v>
      </c>
      <c r="B86" s="6">
        <v>4</v>
      </c>
      <c r="C86" s="68" t="s">
        <v>339</v>
      </c>
      <c r="D86" s="15" t="s">
        <v>9</v>
      </c>
      <c r="E86" s="92" t="s">
        <v>21</v>
      </c>
      <c r="F86" s="95">
        <v>3</v>
      </c>
      <c r="G86" s="7">
        <v>2</v>
      </c>
      <c r="H86" s="16" t="s">
        <v>195</v>
      </c>
      <c r="I86" s="7">
        <v>39</v>
      </c>
      <c r="J86" s="7">
        <v>40</v>
      </c>
      <c r="K86" s="72" t="str">
        <f>VLOOKUP(I86,Tuan!$A$2:$D$105,2,0)</f>
        <v>24/04/2017</v>
      </c>
      <c r="L86" s="72" t="str">
        <f>VLOOKUP(J86,Tuan!$A$2:$D$105,3,0)</f>
        <v>07/05/2017</v>
      </c>
      <c r="M86" s="92" t="s">
        <v>22</v>
      </c>
    </row>
    <row r="87" spans="1:13" ht="30" customHeight="1">
      <c r="A87" s="6">
        <v>83</v>
      </c>
      <c r="B87" s="6">
        <v>4</v>
      </c>
      <c r="C87" s="9" t="s">
        <v>83</v>
      </c>
      <c r="D87" s="8" t="s">
        <v>81</v>
      </c>
      <c r="E87" s="102" t="s">
        <v>37</v>
      </c>
      <c r="F87" s="103">
        <v>3</v>
      </c>
      <c r="G87" s="7">
        <v>1</v>
      </c>
      <c r="H87" s="7" t="s">
        <v>19</v>
      </c>
      <c r="I87" s="7">
        <v>101</v>
      </c>
      <c r="J87" s="7">
        <v>101</v>
      </c>
      <c r="K87" s="72" t="str">
        <f>VLOOKUP(I87,Tuan!$A$2:$D$105,2,0)</f>
        <v>05/08/2016</v>
      </c>
      <c r="L87" s="72" t="str">
        <f>VLOOKUP(J87,Tuan!$A$2:$D$105,3,0)</f>
        <v>07/08/2016</v>
      </c>
      <c r="M87" s="104" t="s">
        <v>37</v>
      </c>
    </row>
    <row r="88" spans="1:13" ht="30" customHeight="1">
      <c r="A88" s="6">
        <v>84</v>
      </c>
      <c r="B88" s="6">
        <v>4</v>
      </c>
      <c r="C88" s="9" t="s">
        <v>83</v>
      </c>
      <c r="D88" s="8" t="s">
        <v>81</v>
      </c>
      <c r="E88" s="102" t="s">
        <v>37</v>
      </c>
      <c r="F88" s="103">
        <v>3</v>
      </c>
      <c r="G88" s="7">
        <v>1</v>
      </c>
      <c r="H88" s="7" t="s">
        <v>19</v>
      </c>
      <c r="I88" s="7">
        <v>102</v>
      </c>
      <c r="J88" s="7">
        <v>102</v>
      </c>
      <c r="K88" s="72" t="str">
        <f>VLOOKUP(I88,Tuan!$A$2:$D$105,2,0)</f>
        <v>12/08/2016</v>
      </c>
      <c r="L88" s="72" t="str">
        <f>VLOOKUP(J88,Tuan!$A$2:$D$105,3,0)</f>
        <v>14/08/2016</v>
      </c>
      <c r="M88" s="104" t="s">
        <v>37</v>
      </c>
    </row>
    <row r="89" spans="1:13" ht="30" customHeight="1">
      <c r="A89" s="6">
        <v>85</v>
      </c>
      <c r="B89" s="6">
        <v>4</v>
      </c>
      <c r="C89" s="9" t="s">
        <v>83</v>
      </c>
      <c r="D89" s="8" t="s">
        <v>81</v>
      </c>
      <c r="E89" s="102" t="s">
        <v>38</v>
      </c>
      <c r="F89" s="103">
        <v>2</v>
      </c>
      <c r="G89" s="7">
        <v>1</v>
      </c>
      <c r="H89" s="7" t="s">
        <v>19</v>
      </c>
      <c r="I89" s="7">
        <v>104</v>
      </c>
      <c r="J89" s="7">
        <v>104</v>
      </c>
      <c r="K89" s="72" t="str">
        <f>VLOOKUP(I89,Tuan!$A$2:$D$105,2,0)</f>
        <v>26/08/2016</v>
      </c>
      <c r="L89" s="72" t="str">
        <f>VLOOKUP(J89,Tuan!$A$2:$D$105,3,0)</f>
        <v>28/08/2016</v>
      </c>
      <c r="M89" s="96" t="s">
        <v>39</v>
      </c>
    </row>
    <row r="90" spans="1:13" ht="30" customHeight="1">
      <c r="A90" s="6">
        <v>86</v>
      </c>
      <c r="B90" s="6">
        <v>4</v>
      </c>
      <c r="C90" s="9" t="s">
        <v>83</v>
      </c>
      <c r="D90" s="8" t="s">
        <v>81</v>
      </c>
      <c r="E90" s="96" t="s">
        <v>312</v>
      </c>
      <c r="F90" s="95">
        <v>1</v>
      </c>
      <c r="G90" s="7">
        <v>1</v>
      </c>
      <c r="H90" s="7" t="s">
        <v>19</v>
      </c>
      <c r="I90" s="7">
        <v>106</v>
      </c>
      <c r="J90" s="7">
        <v>106</v>
      </c>
      <c r="K90" s="72" t="str">
        <f>VLOOKUP(I90,Tuan!$A$2:$D$105,2,0)</f>
        <v>09/09/2016</v>
      </c>
      <c r="L90" s="72" t="str">
        <f>VLOOKUP(J90,Tuan!$A$2:$D$105,3,0)</f>
        <v>11/09/2016</v>
      </c>
      <c r="M90" s="96" t="s">
        <v>39</v>
      </c>
    </row>
    <row r="91" spans="1:13" ht="30" customHeight="1">
      <c r="A91" s="6">
        <v>87</v>
      </c>
      <c r="B91" s="6">
        <v>4</v>
      </c>
      <c r="C91" s="9" t="s">
        <v>83</v>
      </c>
      <c r="D91" s="8" t="s">
        <v>81</v>
      </c>
      <c r="E91" s="102" t="s">
        <v>16</v>
      </c>
      <c r="F91" s="103">
        <v>2</v>
      </c>
      <c r="G91" s="7">
        <v>1</v>
      </c>
      <c r="H91" s="7" t="s">
        <v>19</v>
      </c>
      <c r="I91" s="7">
        <v>108</v>
      </c>
      <c r="J91" s="7">
        <v>108</v>
      </c>
      <c r="K91" s="72" t="str">
        <f>VLOOKUP(I91,Tuan!$A$2:$D$105,2,0)</f>
        <v>23/09/2016</v>
      </c>
      <c r="L91" s="72" t="str">
        <f>VLOOKUP(J91,Tuan!$A$2:$D$105,3,0)</f>
        <v>25/09/2016</v>
      </c>
      <c r="M91" s="102" t="s">
        <v>17</v>
      </c>
    </row>
    <row r="92" spans="1:13" ht="30" customHeight="1">
      <c r="A92" s="6">
        <v>88</v>
      </c>
      <c r="B92" s="6">
        <v>4</v>
      </c>
      <c r="C92" s="9" t="s">
        <v>83</v>
      </c>
      <c r="D92" s="8" t="s">
        <v>81</v>
      </c>
      <c r="E92" s="105" t="s">
        <v>178</v>
      </c>
      <c r="F92" s="106">
        <v>3</v>
      </c>
      <c r="G92" s="7">
        <v>1</v>
      </c>
      <c r="H92" s="7" t="s">
        <v>19</v>
      </c>
      <c r="I92" s="7">
        <v>110</v>
      </c>
      <c r="J92" s="7">
        <v>110</v>
      </c>
      <c r="K92" s="72" t="str">
        <f>VLOOKUP(I92,Tuan!$A$2:$D$105,2,0)</f>
        <v>07/10/2016</v>
      </c>
      <c r="L92" s="72" t="str">
        <f>VLOOKUP(J92,Tuan!$A$2:$D$105,3,0)</f>
        <v>09/10/2016</v>
      </c>
      <c r="M92" s="105" t="s">
        <v>178</v>
      </c>
    </row>
    <row r="93" spans="1:13" ht="30" customHeight="1">
      <c r="A93" s="6">
        <v>89</v>
      </c>
      <c r="B93" s="6">
        <v>4</v>
      </c>
      <c r="C93" s="9" t="s">
        <v>83</v>
      </c>
      <c r="D93" s="8" t="s">
        <v>81</v>
      </c>
      <c r="E93" s="105" t="s">
        <v>178</v>
      </c>
      <c r="F93" s="106">
        <v>3</v>
      </c>
      <c r="G93" s="7">
        <v>1</v>
      </c>
      <c r="H93" s="7" t="s">
        <v>19</v>
      </c>
      <c r="I93" s="7">
        <v>111</v>
      </c>
      <c r="J93" s="7">
        <v>111</v>
      </c>
      <c r="K93" s="72" t="str">
        <f>VLOOKUP(I93,Tuan!$A$2:$D$105,2,0)</f>
        <v>14/10/2016</v>
      </c>
      <c r="L93" s="72" t="str">
        <f>VLOOKUP(J93,Tuan!$A$2:$D$105,3,0)</f>
        <v>16/10/2016</v>
      </c>
      <c r="M93" s="105" t="s">
        <v>178</v>
      </c>
    </row>
    <row r="94" spans="1:13" ht="30" customHeight="1">
      <c r="A94" s="6">
        <v>90</v>
      </c>
      <c r="B94" s="6">
        <v>4</v>
      </c>
      <c r="C94" s="9" t="s">
        <v>83</v>
      </c>
      <c r="D94" s="8" t="s">
        <v>81</v>
      </c>
      <c r="E94" s="107" t="s">
        <v>313</v>
      </c>
      <c r="F94" s="108">
        <v>2</v>
      </c>
      <c r="G94" s="7">
        <v>1</v>
      </c>
      <c r="H94" s="7" t="s">
        <v>19</v>
      </c>
      <c r="I94" s="7">
        <v>113</v>
      </c>
      <c r="J94" s="7">
        <v>113</v>
      </c>
      <c r="K94" s="72" t="str">
        <f>VLOOKUP(I94,Tuan!$A$2:$D$105,2,0)</f>
        <v>28/10/2016</v>
      </c>
      <c r="L94" s="72" t="str">
        <f>VLOOKUP(J94,Tuan!$A$2:$D$105,3,0)</f>
        <v>30/10/2016</v>
      </c>
      <c r="M94" s="107" t="s">
        <v>26</v>
      </c>
    </row>
    <row r="95" spans="1:13" ht="30" customHeight="1">
      <c r="A95" s="6">
        <v>91</v>
      </c>
      <c r="B95" s="6">
        <v>4</v>
      </c>
      <c r="C95" s="9" t="s">
        <v>83</v>
      </c>
      <c r="D95" s="8" t="s">
        <v>81</v>
      </c>
      <c r="E95" s="107" t="s">
        <v>314</v>
      </c>
      <c r="F95" s="108">
        <v>2</v>
      </c>
      <c r="G95" s="7">
        <v>1</v>
      </c>
      <c r="H95" s="7" t="s">
        <v>19</v>
      </c>
      <c r="I95" s="7">
        <v>115</v>
      </c>
      <c r="J95" s="7">
        <v>115</v>
      </c>
      <c r="K95" s="72" t="str">
        <f>VLOOKUP(I95,Tuan!$A$2:$D$105,2,0)</f>
        <v>11/11/2016</v>
      </c>
      <c r="L95" s="72" t="str">
        <f>VLOOKUP(J95,Tuan!$A$2:$D$105,3,0)</f>
        <v>13/11/2016</v>
      </c>
      <c r="M95" s="107" t="s">
        <v>26</v>
      </c>
    </row>
    <row r="96" spans="1:13" ht="30" customHeight="1">
      <c r="A96" s="6">
        <v>92</v>
      </c>
      <c r="B96" s="6">
        <v>4</v>
      </c>
      <c r="C96" s="9" t="s">
        <v>83</v>
      </c>
      <c r="D96" s="8" t="s">
        <v>81</v>
      </c>
      <c r="E96" s="102" t="s">
        <v>37</v>
      </c>
      <c r="F96" s="103">
        <v>3</v>
      </c>
      <c r="G96" s="7">
        <v>1</v>
      </c>
      <c r="H96" s="7" t="s">
        <v>11</v>
      </c>
      <c r="I96" s="7">
        <v>103</v>
      </c>
      <c r="J96" s="7">
        <v>103</v>
      </c>
      <c r="K96" s="72" t="str">
        <f>VLOOKUP(I96,Tuan!$A$2:$D$105,2,0)</f>
        <v>19/08/2016</v>
      </c>
      <c r="L96" s="72" t="str">
        <f>VLOOKUP(J96,Tuan!$A$2:$D$105,3,0)</f>
        <v>21/08/2016</v>
      </c>
      <c r="M96" s="104" t="s">
        <v>37</v>
      </c>
    </row>
    <row r="97" spans="1:13" ht="30" customHeight="1">
      <c r="A97" s="6">
        <v>93</v>
      </c>
      <c r="B97" s="6">
        <v>4</v>
      </c>
      <c r="C97" s="9" t="s">
        <v>83</v>
      </c>
      <c r="D97" s="8" t="s">
        <v>81</v>
      </c>
      <c r="E97" s="102" t="s">
        <v>38</v>
      </c>
      <c r="F97" s="103">
        <v>2</v>
      </c>
      <c r="G97" s="7">
        <v>1</v>
      </c>
      <c r="H97" s="7" t="s">
        <v>11</v>
      </c>
      <c r="I97" s="7">
        <v>107</v>
      </c>
      <c r="J97" s="7">
        <v>107</v>
      </c>
      <c r="K97" s="72" t="str">
        <f>VLOOKUP(I97,Tuan!$A$2:$D$105,2,0)</f>
        <v>16/09/2016</v>
      </c>
      <c r="L97" s="72" t="str">
        <f>VLOOKUP(J97,Tuan!$A$2:$D$105,3,0)</f>
        <v>18/09/2016</v>
      </c>
      <c r="M97" s="96" t="s">
        <v>39</v>
      </c>
    </row>
    <row r="98" spans="1:13" ht="30" customHeight="1">
      <c r="A98" s="6">
        <v>94</v>
      </c>
      <c r="B98" s="6">
        <v>4</v>
      </c>
      <c r="C98" s="9" t="s">
        <v>83</v>
      </c>
      <c r="D98" s="8" t="s">
        <v>81</v>
      </c>
      <c r="E98" s="96" t="s">
        <v>312</v>
      </c>
      <c r="F98" s="95">
        <v>1</v>
      </c>
      <c r="G98" s="7">
        <v>1</v>
      </c>
      <c r="H98" s="7" t="s">
        <v>11</v>
      </c>
      <c r="I98" s="7">
        <v>107</v>
      </c>
      <c r="J98" s="7">
        <v>107</v>
      </c>
      <c r="K98" s="72" t="str">
        <f>VLOOKUP(I98,Tuan!$A$2:$D$105,2,0)</f>
        <v>16/09/2016</v>
      </c>
      <c r="L98" s="72" t="str">
        <f>VLOOKUP(J98,Tuan!$A$2:$D$105,3,0)</f>
        <v>18/09/2016</v>
      </c>
      <c r="M98" s="96" t="s">
        <v>39</v>
      </c>
    </row>
    <row r="99" spans="1:13" ht="30" customHeight="1">
      <c r="A99" s="6">
        <v>95</v>
      </c>
      <c r="B99" s="6">
        <v>4</v>
      </c>
      <c r="C99" s="9" t="s">
        <v>83</v>
      </c>
      <c r="D99" s="8" t="s">
        <v>81</v>
      </c>
      <c r="E99" s="102" t="s">
        <v>16</v>
      </c>
      <c r="F99" s="103">
        <v>2</v>
      </c>
      <c r="G99" s="7">
        <v>1</v>
      </c>
      <c r="H99" s="7" t="s">
        <v>11</v>
      </c>
      <c r="I99" s="7">
        <v>109</v>
      </c>
      <c r="J99" s="7">
        <v>109</v>
      </c>
      <c r="K99" s="72" t="str">
        <f>VLOOKUP(I99,Tuan!$A$2:$D$105,2,0)</f>
        <v>30/09/2016</v>
      </c>
      <c r="L99" s="72" t="str">
        <f>VLOOKUP(J99,Tuan!$A$2:$D$105,3,0)</f>
        <v>02/10/2016</v>
      </c>
      <c r="M99" s="102" t="s">
        <v>17</v>
      </c>
    </row>
    <row r="100" spans="1:13" ht="30" customHeight="1">
      <c r="A100" s="6">
        <v>96</v>
      </c>
      <c r="B100" s="6">
        <v>4</v>
      </c>
      <c r="C100" s="9" t="s">
        <v>83</v>
      </c>
      <c r="D100" s="8" t="s">
        <v>81</v>
      </c>
      <c r="E100" s="105" t="s">
        <v>178</v>
      </c>
      <c r="F100" s="106">
        <v>3</v>
      </c>
      <c r="G100" s="7">
        <v>1</v>
      </c>
      <c r="H100" s="7" t="s">
        <v>11</v>
      </c>
      <c r="I100" s="7">
        <v>112</v>
      </c>
      <c r="J100" s="7">
        <v>112</v>
      </c>
      <c r="K100" s="72" t="str">
        <f>VLOOKUP(I100,Tuan!$A$2:$D$105,2,0)</f>
        <v>21/10/2016</v>
      </c>
      <c r="L100" s="72" t="str">
        <f>VLOOKUP(J100,Tuan!$A$2:$D$105,3,0)</f>
        <v>23/10/2016</v>
      </c>
      <c r="M100" s="105" t="s">
        <v>178</v>
      </c>
    </row>
    <row r="101" spans="1:13" ht="30" customHeight="1">
      <c r="A101" s="6">
        <v>97</v>
      </c>
      <c r="B101" s="6">
        <v>4</v>
      </c>
      <c r="C101" s="9" t="s">
        <v>83</v>
      </c>
      <c r="D101" s="8" t="s">
        <v>81</v>
      </c>
      <c r="E101" s="107" t="s">
        <v>313</v>
      </c>
      <c r="F101" s="108">
        <v>2</v>
      </c>
      <c r="G101" s="7">
        <v>1</v>
      </c>
      <c r="H101" s="7" t="s">
        <v>11</v>
      </c>
      <c r="I101" s="7">
        <v>114</v>
      </c>
      <c r="J101" s="7">
        <v>114</v>
      </c>
      <c r="K101" s="72" t="str">
        <f>VLOOKUP(I101,Tuan!$A$2:$D$105,2,0)</f>
        <v>04/11/2016</v>
      </c>
      <c r="L101" s="72" t="str">
        <f>VLOOKUP(J101,Tuan!$A$2:$D$105,3,0)</f>
        <v>06/11/2016</v>
      </c>
      <c r="M101" s="107" t="s">
        <v>26</v>
      </c>
    </row>
    <row r="102" spans="1:13" ht="30" customHeight="1">
      <c r="A102" s="6">
        <v>98</v>
      </c>
      <c r="B102" s="6">
        <v>4</v>
      </c>
      <c r="C102" s="9" t="s">
        <v>83</v>
      </c>
      <c r="D102" s="8" t="s">
        <v>81</v>
      </c>
      <c r="E102" s="107" t="s">
        <v>314</v>
      </c>
      <c r="F102" s="108">
        <v>2</v>
      </c>
      <c r="G102" s="7">
        <v>1</v>
      </c>
      <c r="H102" s="7" t="s">
        <v>11</v>
      </c>
      <c r="I102" s="7">
        <v>116</v>
      </c>
      <c r="J102" s="7">
        <v>116</v>
      </c>
      <c r="K102" s="72" t="str">
        <f>VLOOKUP(I102,Tuan!$A$2:$D$105,2,0)</f>
        <v>18/11/2016</v>
      </c>
      <c r="L102" s="72" t="str">
        <f>VLOOKUP(J102,Tuan!$A$2:$D$105,3,0)</f>
        <v>20/11/2016</v>
      </c>
      <c r="M102" s="107" t="s">
        <v>26</v>
      </c>
    </row>
    <row r="103" spans="1:13" ht="30" customHeight="1">
      <c r="A103" s="6">
        <v>99</v>
      </c>
      <c r="B103" s="6">
        <v>4</v>
      </c>
      <c r="C103" s="9" t="s">
        <v>83</v>
      </c>
      <c r="D103" s="8" t="s">
        <v>81</v>
      </c>
      <c r="E103" s="102" t="s">
        <v>180</v>
      </c>
      <c r="F103" s="103">
        <v>2</v>
      </c>
      <c r="G103" s="7">
        <v>2</v>
      </c>
      <c r="H103" s="7" t="s">
        <v>19</v>
      </c>
      <c r="I103" s="7">
        <v>132</v>
      </c>
      <c r="J103" s="7">
        <v>132</v>
      </c>
      <c r="K103" s="72" t="str">
        <f>VLOOKUP(I103,Tuan!$A$2:$D$105,2,0)</f>
        <v>10/03/2017</v>
      </c>
      <c r="L103" s="72" t="str">
        <f>VLOOKUP(J103,Tuan!$A$2:$D$105,3,0)</f>
        <v>12/03/2017</v>
      </c>
      <c r="M103" s="102" t="s">
        <v>26</v>
      </c>
    </row>
    <row r="104" spans="1:13" ht="30" customHeight="1">
      <c r="A104" s="6">
        <v>100</v>
      </c>
      <c r="B104" s="6">
        <v>4</v>
      </c>
      <c r="C104" s="9" t="s">
        <v>83</v>
      </c>
      <c r="D104" s="8" t="s">
        <v>81</v>
      </c>
      <c r="E104" s="107" t="s">
        <v>181</v>
      </c>
      <c r="F104" s="108">
        <v>2</v>
      </c>
      <c r="G104" s="7">
        <v>2</v>
      </c>
      <c r="H104" s="7" t="s">
        <v>19</v>
      </c>
      <c r="I104" s="7">
        <v>134</v>
      </c>
      <c r="J104" s="7">
        <v>134</v>
      </c>
      <c r="K104" s="72" t="str">
        <f>VLOOKUP(I104,Tuan!$A$2:$D$105,2,0)</f>
        <v>24/03/2017</v>
      </c>
      <c r="L104" s="72" t="str">
        <f>VLOOKUP(J104,Tuan!$A$2:$D$105,3,0)</f>
        <v>26/03/2017</v>
      </c>
      <c r="M104" s="107" t="s">
        <v>26</v>
      </c>
    </row>
    <row r="105" spans="1:13" ht="30" customHeight="1">
      <c r="A105" s="6">
        <v>101</v>
      </c>
      <c r="B105" s="6">
        <v>4</v>
      </c>
      <c r="C105" s="9" t="s">
        <v>83</v>
      </c>
      <c r="D105" s="8" t="s">
        <v>81</v>
      </c>
      <c r="E105" s="102" t="s">
        <v>315</v>
      </c>
      <c r="F105" s="103">
        <v>3</v>
      </c>
      <c r="G105" s="7">
        <v>2</v>
      </c>
      <c r="H105" s="7" t="s">
        <v>19</v>
      </c>
      <c r="I105" s="7">
        <v>136</v>
      </c>
      <c r="J105" s="7">
        <v>136</v>
      </c>
      <c r="K105" s="72" t="str">
        <f>VLOOKUP(I105,Tuan!$A$2:$D$105,2,0)</f>
        <v>07/04/2017</v>
      </c>
      <c r="L105" s="72" t="str">
        <f>VLOOKUP(J105,Tuan!$A$2:$D$105,3,0)</f>
        <v>09/04/2017</v>
      </c>
      <c r="M105" s="102" t="s">
        <v>315</v>
      </c>
    </row>
    <row r="106" spans="1:13" ht="30" customHeight="1">
      <c r="A106" s="6">
        <v>102</v>
      </c>
      <c r="B106" s="6">
        <v>4</v>
      </c>
      <c r="C106" s="9" t="s">
        <v>83</v>
      </c>
      <c r="D106" s="8" t="s">
        <v>81</v>
      </c>
      <c r="E106" s="102" t="s">
        <v>315</v>
      </c>
      <c r="F106" s="103">
        <v>3</v>
      </c>
      <c r="G106" s="7">
        <v>2</v>
      </c>
      <c r="H106" s="7" t="s">
        <v>19</v>
      </c>
      <c r="I106" s="7">
        <v>137</v>
      </c>
      <c r="J106" s="7">
        <v>137</v>
      </c>
      <c r="K106" s="72" t="str">
        <f>VLOOKUP(I106,Tuan!$A$2:$D$105,2,0)</f>
        <v>14/04/2017</v>
      </c>
      <c r="L106" s="72" t="str">
        <f>VLOOKUP(J106,Tuan!$A$2:$D$105,3,0)</f>
        <v>16/04/2017</v>
      </c>
      <c r="M106" s="102" t="s">
        <v>315</v>
      </c>
    </row>
    <row r="107" spans="1:13" ht="30" customHeight="1">
      <c r="A107" s="6">
        <v>103</v>
      </c>
      <c r="B107" s="6">
        <v>4</v>
      </c>
      <c r="C107" s="9" t="s">
        <v>83</v>
      </c>
      <c r="D107" s="8" t="s">
        <v>81</v>
      </c>
      <c r="E107" s="92" t="s">
        <v>35</v>
      </c>
      <c r="F107" s="103">
        <v>2</v>
      </c>
      <c r="G107" s="7">
        <v>2</v>
      </c>
      <c r="H107" s="7" t="s">
        <v>19</v>
      </c>
      <c r="I107" s="7">
        <v>140</v>
      </c>
      <c r="J107" s="7">
        <v>140</v>
      </c>
      <c r="K107" s="72" t="str">
        <f>VLOOKUP(I107,Tuan!$A$2:$D$105,2,0)</f>
        <v>05/05/2017</v>
      </c>
      <c r="L107" s="72" t="str">
        <f>VLOOKUP(J107,Tuan!$A$2:$D$105,3,0)</f>
        <v>07/05/2017</v>
      </c>
      <c r="M107" s="92" t="s">
        <v>17</v>
      </c>
    </row>
    <row r="108" spans="1:13" ht="30" customHeight="1">
      <c r="A108" s="6">
        <v>104</v>
      </c>
      <c r="B108" s="6">
        <v>4</v>
      </c>
      <c r="C108" s="9" t="s">
        <v>83</v>
      </c>
      <c r="D108" s="8" t="s">
        <v>81</v>
      </c>
      <c r="E108" s="102" t="s">
        <v>316</v>
      </c>
      <c r="F108" s="103">
        <v>2</v>
      </c>
      <c r="G108" s="7">
        <v>2</v>
      </c>
      <c r="H108" s="7" t="s">
        <v>19</v>
      </c>
      <c r="I108" s="7">
        <v>142</v>
      </c>
      <c r="J108" s="7">
        <v>142</v>
      </c>
      <c r="K108" s="72" t="str">
        <f>VLOOKUP(I108,Tuan!$A$2:$D$105,2,0)</f>
        <v>19/05/2017</v>
      </c>
      <c r="L108" s="72" t="str">
        <f>VLOOKUP(J108,Tuan!$A$2:$D$105,3,0)</f>
        <v>21/05/2017</v>
      </c>
      <c r="M108" s="102" t="s">
        <v>26</v>
      </c>
    </row>
    <row r="109" spans="1:13" ht="30" customHeight="1">
      <c r="A109" s="6">
        <v>105</v>
      </c>
      <c r="B109" s="6">
        <v>4</v>
      </c>
      <c r="C109" s="9" t="s">
        <v>83</v>
      </c>
      <c r="D109" s="8" t="s">
        <v>81</v>
      </c>
      <c r="E109" s="102" t="s">
        <v>317</v>
      </c>
      <c r="F109" s="103">
        <v>1</v>
      </c>
      <c r="G109" s="7">
        <v>2</v>
      </c>
      <c r="H109" s="7" t="s">
        <v>19</v>
      </c>
      <c r="I109" s="7">
        <v>143</v>
      </c>
      <c r="J109" s="7">
        <v>143</v>
      </c>
      <c r="K109" s="72" t="str">
        <f>VLOOKUP(I109,Tuan!$A$2:$D$105,2,0)</f>
        <v>26/05/2017</v>
      </c>
      <c r="L109" s="72" t="str">
        <f>VLOOKUP(J109,Tuan!$A$2:$D$105,3,0)</f>
        <v>28/05/2017</v>
      </c>
      <c r="M109" s="102" t="s">
        <v>26</v>
      </c>
    </row>
    <row r="110" spans="1:13" ht="30" customHeight="1">
      <c r="A110" s="6">
        <v>106</v>
      </c>
      <c r="B110" s="6">
        <v>4</v>
      </c>
      <c r="C110" s="9" t="s">
        <v>83</v>
      </c>
      <c r="D110" s="8" t="s">
        <v>81</v>
      </c>
      <c r="E110" s="96" t="s">
        <v>318</v>
      </c>
      <c r="F110" s="95">
        <v>2</v>
      </c>
      <c r="G110" s="7">
        <v>2</v>
      </c>
      <c r="H110" s="7" t="s">
        <v>19</v>
      </c>
      <c r="I110" s="7">
        <v>145</v>
      </c>
      <c r="J110" s="7">
        <v>145</v>
      </c>
      <c r="K110" s="72" t="str">
        <f>VLOOKUP(I110,Tuan!$A$2:$D$105,2,0)</f>
        <v>09/06/2017</v>
      </c>
      <c r="L110" s="72" t="str">
        <f>VLOOKUP(J110,Tuan!$A$2:$D$105,3,0)</f>
        <v>11/06/2017</v>
      </c>
      <c r="M110" s="92" t="s">
        <v>28</v>
      </c>
    </row>
    <row r="111" spans="1:13" ht="30" customHeight="1">
      <c r="A111" s="6">
        <v>107</v>
      </c>
      <c r="B111" s="6">
        <v>4</v>
      </c>
      <c r="C111" s="9" t="s">
        <v>83</v>
      </c>
      <c r="D111" s="8" t="s">
        <v>81</v>
      </c>
      <c r="E111" s="102" t="s">
        <v>180</v>
      </c>
      <c r="F111" s="103">
        <v>2</v>
      </c>
      <c r="G111" s="7">
        <v>2</v>
      </c>
      <c r="H111" s="7" t="s">
        <v>11</v>
      </c>
      <c r="I111" s="7">
        <v>133</v>
      </c>
      <c r="J111" s="7">
        <v>133</v>
      </c>
      <c r="K111" s="72" t="str">
        <f>VLOOKUP(I111,Tuan!$A$2:$D$105,2,0)</f>
        <v>17/03/2017</v>
      </c>
      <c r="L111" s="72" t="str">
        <f>VLOOKUP(J111,Tuan!$A$2:$D$105,3,0)</f>
        <v>19/03/2017</v>
      </c>
      <c r="M111" s="102" t="s">
        <v>26</v>
      </c>
    </row>
    <row r="112" spans="1:13" ht="30" customHeight="1">
      <c r="A112" s="6">
        <v>108</v>
      </c>
      <c r="B112" s="6">
        <v>4</v>
      </c>
      <c r="C112" s="9" t="s">
        <v>83</v>
      </c>
      <c r="D112" s="8" t="s">
        <v>81</v>
      </c>
      <c r="E112" s="107" t="s">
        <v>181</v>
      </c>
      <c r="F112" s="108">
        <v>2</v>
      </c>
      <c r="G112" s="7">
        <v>2</v>
      </c>
      <c r="H112" s="7" t="s">
        <v>11</v>
      </c>
      <c r="I112" s="7">
        <v>135</v>
      </c>
      <c r="J112" s="7">
        <v>135</v>
      </c>
      <c r="K112" s="72" t="str">
        <f>VLOOKUP(I112,Tuan!$A$2:$D$105,2,0)</f>
        <v>31/03/2017</v>
      </c>
      <c r="L112" s="72" t="str">
        <f>VLOOKUP(J112,Tuan!$A$2:$D$105,3,0)</f>
        <v>02/04/2017</v>
      </c>
      <c r="M112" s="107" t="s">
        <v>26</v>
      </c>
    </row>
    <row r="113" spans="1:13" ht="30" customHeight="1">
      <c r="A113" s="6">
        <v>109</v>
      </c>
      <c r="B113" s="6">
        <v>4</v>
      </c>
      <c r="C113" s="9" t="s">
        <v>83</v>
      </c>
      <c r="D113" s="8" t="s">
        <v>81</v>
      </c>
      <c r="E113" s="102" t="s">
        <v>315</v>
      </c>
      <c r="F113" s="103">
        <v>3</v>
      </c>
      <c r="G113" s="7">
        <v>2</v>
      </c>
      <c r="H113" s="7" t="s">
        <v>11</v>
      </c>
      <c r="I113" s="7">
        <v>138</v>
      </c>
      <c r="J113" s="7">
        <v>138</v>
      </c>
      <c r="K113" s="72" t="str">
        <f>VLOOKUP(I113,Tuan!$A$2:$D$105,2,0)</f>
        <v>21/04/2017</v>
      </c>
      <c r="L113" s="72" t="str">
        <f>VLOOKUP(J113,Tuan!$A$2:$D$105,3,0)</f>
        <v>23/04/2017</v>
      </c>
      <c r="M113" s="102" t="s">
        <v>315</v>
      </c>
    </row>
    <row r="114" spans="1:13" ht="30" customHeight="1">
      <c r="A114" s="6">
        <v>110</v>
      </c>
      <c r="B114" s="6">
        <v>4</v>
      </c>
      <c r="C114" s="9" t="s">
        <v>83</v>
      </c>
      <c r="D114" s="8" t="s">
        <v>81</v>
      </c>
      <c r="E114" s="92" t="s">
        <v>35</v>
      </c>
      <c r="F114" s="103">
        <v>2</v>
      </c>
      <c r="G114" s="7">
        <v>2</v>
      </c>
      <c r="H114" s="7" t="s">
        <v>11</v>
      </c>
      <c r="I114" s="7">
        <v>141</v>
      </c>
      <c r="J114" s="7">
        <v>141</v>
      </c>
      <c r="K114" s="72" t="str">
        <f>VLOOKUP(I114,Tuan!$A$2:$D$105,2,0)</f>
        <v>12/05/2017</v>
      </c>
      <c r="L114" s="72" t="str">
        <f>VLOOKUP(J114,Tuan!$A$2:$D$105,3,0)</f>
        <v>14/05/2017</v>
      </c>
      <c r="M114" s="92" t="s">
        <v>17</v>
      </c>
    </row>
    <row r="115" spans="1:13" ht="30" customHeight="1">
      <c r="A115" s="6">
        <v>111</v>
      </c>
      <c r="B115" s="6">
        <v>4</v>
      </c>
      <c r="C115" s="9" t="s">
        <v>83</v>
      </c>
      <c r="D115" s="8" t="s">
        <v>81</v>
      </c>
      <c r="E115" s="102" t="s">
        <v>316</v>
      </c>
      <c r="F115" s="103">
        <v>2</v>
      </c>
      <c r="G115" s="7">
        <v>2</v>
      </c>
      <c r="H115" s="7" t="s">
        <v>11</v>
      </c>
      <c r="I115" s="7">
        <v>144</v>
      </c>
      <c r="J115" s="7">
        <v>144</v>
      </c>
      <c r="K115" s="72" t="str">
        <f>VLOOKUP(I115,Tuan!$A$2:$D$105,2,0)</f>
        <v>02/06/2017</v>
      </c>
      <c r="L115" s="72" t="str">
        <f>VLOOKUP(J115,Tuan!$A$2:$D$105,3,0)</f>
        <v>04/06/2017</v>
      </c>
      <c r="M115" s="102" t="s">
        <v>26</v>
      </c>
    </row>
    <row r="116" spans="1:13" ht="30" customHeight="1">
      <c r="A116" s="6">
        <v>112</v>
      </c>
      <c r="B116" s="6">
        <v>4</v>
      </c>
      <c r="C116" s="9" t="s">
        <v>83</v>
      </c>
      <c r="D116" s="8" t="s">
        <v>81</v>
      </c>
      <c r="E116" s="102" t="s">
        <v>317</v>
      </c>
      <c r="F116" s="103">
        <v>1</v>
      </c>
      <c r="G116" s="7">
        <v>2</v>
      </c>
      <c r="H116" s="7" t="s">
        <v>11</v>
      </c>
      <c r="I116" s="7">
        <v>144</v>
      </c>
      <c r="J116" s="7">
        <v>144</v>
      </c>
      <c r="K116" s="72" t="str">
        <f>VLOOKUP(I116,Tuan!$A$2:$D$105,2,0)</f>
        <v>02/06/2017</v>
      </c>
      <c r="L116" s="72" t="str">
        <f>VLOOKUP(J116,Tuan!$A$2:$D$105,3,0)</f>
        <v>04/06/2017</v>
      </c>
      <c r="M116" s="102" t="s">
        <v>26</v>
      </c>
    </row>
    <row r="117" spans="1:13" ht="30" customHeight="1">
      <c r="A117" s="6">
        <v>113</v>
      </c>
      <c r="B117" s="6">
        <v>4</v>
      </c>
      <c r="C117" s="9" t="s">
        <v>83</v>
      </c>
      <c r="D117" s="8" t="s">
        <v>81</v>
      </c>
      <c r="E117" s="96" t="s">
        <v>318</v>
      </c>
      <c r="F117" s="95">
        <v>2</v>
      </c>
      <c r="G117" s="7">
        <v>2</v>
      </c>
      <c r="H117" s="7" t="s">
        <v>11</v>
      </c>
      <c r="I117" s="7">
        <v>146</v>
      </c>
      <c r="J117" s="7">
        <v>146</v>
      </c>
      <c r="K117" s="72" t="str">
        <f>VLOOKUP(I117,Tuan!$A$2:$D$105,2,0)</f>
        <v>16/06/2017</v>
      </c>
      <c r="L117" s="72" t="str">
        <f>VLOOKUP(J117,Tuan!$A$2:$D$105,3,0)</f>
        <v>18/06/2017</v>
      </c>
      <c r="M117" s="92" t="s">
        <v>28</v>
      </c>
    </row>
    <row r="118" spans="1:13" ht="30" customHeight="1">
      <c r="A118" s="6">
        <v>114</v>
      </c>
      <c r="B118" s="6">
        <v>3</v>
      </c>
      <c r="C118" s="68" t="s">
        <v>84</v>
      </c>
      <c r="D118" s="8" t="s">
        <v>9</v>
      </c>
      <c r="E118" s="99" t="s">
        <v>49</v>
      </c>
      <c r="F118" s="100">
        <v>3</v>
      </c>
      <c r="G118" s="7">
        <v>1</v>
      </c>
      <c r="H118" s="16" t="s">
        <v>195</v>
      </c>
      <c r="I118" s="7">
        <v>7</v>
      </c>
      <c r="J118" s="7">
        <v>15</v>
      </c>
      <c r="K118" s="72" t="str">
        <f>VLOOKUP(I118,Tuan!$A$2:$D$105,2,0)</f>
        <v>12/09/2016</v>
      </c>
      <c r="L118" s="72" t="str">
        <f>VLOOKUP(J118,Tuan!$A$2:$D$105,3,0)</f>
        <v>13/11/2016</v>
      </c>
      <c r="M118" s="101" t="s">
        <v>39</v>
      </c>
    </row>
    <row r="119" spans="1:13" ht="30" customHeight="1">
      <c r="A119" s="6">
        <v>115</v>
      </c>
      <c r="B119" s="6">
        <v>3</v>
      </c>
      <c r="C119" s="68" t="s">
        <v>84</v>
      </c>
      <c r="D119" s="8" t="s">
        <v>9</v>
      </c>
      <c r="E119" s="99" t="s">
        <v>47</v>
      </c>
      <c r="F119" s="100">
        <v>4</v>
      </c>
      <c r="G119" s="7">
        <v>1</v>
      </c>
      <c r="H119" s="16" t="s">
        <v>195</v>
      </c>
      <c r="I119" s="7">
        <v>7</v>
      </c>
      <c r="J119" s="7">
        <v>15</v>
      </c>
      <c r="K119" s="72" t="str">
        <f>VLOOKUP(I119,Tuan!$A$2:$D$105,2,0)</f>
        <v>12/09/2016</v>
      </c>
      <c r="L119" s="72" t="str">
        <f>VLOOKUP(J119,Tuan!$A$2:$D$105,3,0)</f>
        <v>13/11/2016</v>
      </c>
      <c r="M119" s="101" t="s">
        <v>52</v>
      </c>
    </row>
    <row r="120" spans="1:13" ht="30" customHeight="1">
      <c r="A120" s="6">
        <v>116</v>
      </c>
      <c r="B120" s="6">
        <v>3</v>
      </c>
      <c r="C120" s="68" t="s">
        <v>84</v>
      </c>
      <c r="D120" s="8" t="s">
        <v>9</v>
      </c>
      <c r="E120" s="96" t="s">
        <v>50</v>
      </c>
      <c r="F120" s="100">
        <v>3</v>
      </c>
      <c r="G120" s="7">
        <v>1</v>
      </c>
      <c r="H120" s="16" t="s">
        <v>195</v>
      </c>
      <c r="I120" s="7">
        <v>7</v>
      </c>
      <c r="J120" s="7">
        <v>15</v>
      </c>
      <c r="K120" s="72" t="str">
        <f>VLOOKUP(I120,Tuan!$A$2:$D$105,2,0)</f>
        <v>12/09/2016</v>
      </c>
      <c r="L120" s="72" t="str">
        <f>VLOOKUP(J120,Tuan!$A$2:$D$105,3,0)</f>
        <v>13/11/2016</v>
      </c>
      <c r="M120" s="96" t="s">
        <v>53</v>
      </c>
    </row>
    <row r="121" spans="1:13" ht="30" customHeight="1">
      <c r="A121" s="6">
        <v>117</v>
      </c>
      <c r="B121" s="6">
        <v>3</v>
      </c>
      <c r="C121" s="68" t="s">
        <v>84</v>
      </c>
      <c r="D121" s="8" t="s">
        <v>9</v>
      </c>
      <c r="E121" s="96" t="s">
        <v>51</v>
      </c>
      <c r="F121" s="100">
        <v>3</v>
      </c>
      <c r="G121" s="7">
        <v>1</v>
      </c>
      <c r="H121" s="16" t="s">
        <v>195</v>
      </c>
      <c r="I121" s="7">
        <v>7</v>
      </c>
      <c r="J121" s="7">
        <v>15</v>
      </c>
      <c r="K121" s="72" t="str">
        <f>VLOOKUP(I121,Tuan!$A$2:$D$105,2,0)</f>
        <v>12/09/2016</v>
      </c>
      <c r="L121" s="72" t="str">
        <f>VLOOKUP(J121,Tuan!$A$2:$D$105,3,0)</f>
        <v>13/11/2016</v>
      </c>
      <c r="M121" s="92" t="s">
        <v>54</v>
      </c>
    </row>
    <row r="122" spans="1:13" ht="30" customHeight="1">
      <c r="A122" s="6">
        <v>118</v>
      </c>
      <c r="B122" s="6">
        <v>3</v>
      </c>
      <c r="C122" s="68" t="s">
        <v>84</v>
      </c>
      <c r="D122" s="8" t="s">
        <v>9</v>
      </c>
      <c r="E122" s="99" t="s">
        <v>55</v>
      </c>
      <c r="F122" s="100">
        <v>3</v>
      </c>
      <c r="G122" s="7">
        <v>2</v>
      </c>
      <c r="H122" s="16" t="s">
        <v>195</v>
      </c>
      <c r="I122" s="7">
        <v>33</v>
      </c>
      <c r="J122" s="7">
        <v>42</v>
      </c>
      <c r="K122" s="72" t="str">
        <f>VLOOKUP(I122,Tuan!$A$2:$D$105,2,0)</f>
        <v>13/03/2017</v>
      </c>
      <c r="L122" s="72" t="str">
        <f>VLOOKUP(J122,Tuan!$A$2:$D$105,3,0)</f>
        <v>21/05/2017</v>
      </c>
      <c r="M122" s="101" t="s">
        <v>39</v>
      </c>
    </row>
    <row r="123" spans="1:13" ht="30" customHeight="1">
      <c r="A123" s="6">
        <v>119</v>
      </c>
      <c r="B123" s="6">
        <v>3</v>
      </c>
      <c r="C123" s="68" t="s">
        <v>84</v>
      </c>
      <c r="D123" s="8" t="s">
        <v>9</v>
      </c>
      <c r="E123" s="99" t="s">
        <v>56</v>
      </c>
      <c r="F123" s="100">
        <v>3</v>
      </c>
      <c r="G123" s="7">
        <v>2</v>
      </c>
      <c r="H123" s="16" t="s">
        <v>195</v>
      </c>
      <c r="I123" s="7">
        <v>33</v>
      </c>
      <c r="J123" s="7">
        <v>42</v>
      </c>
      <c r="K123" s="72" t="str">
        <f>VLOOKUP(I123,Tuan!$A$2:$D$105,2,0)</f>
        <v>13/03/2017</v>
      </c>
      <c r="L123" s="72" t="str">
        <f>VLOOKUP(J123,Tuan!$A$2:$D$105,3,0)</f>
        <v>21/05/2017</v>
      </c>
      <c r="M123" s="101" t="s">
        <v>52</v>
      </c>
    </row>
    <row r="124" spans="1:13" ht="30" customHeight="1">
      <c r="A124" s="6">
        <v>120</v>
      </c>
      <c r="B124" s="6">
        <v>3</v>
      </c>
      <c r="C124" s="68" t="s">
        <v>84</v>
      </c>
      <c r="D124" s="8" t="s">
        <v>9</v>
      </c>
      <c r="E124" s="99" t="s">
        <v>57</v>
      </c>
      <c r="F124" s="100">
        <v>2</v>
      </c>
      <c r="G124" s="7">
        <v>2</v>
      </c>
      <c r="H124" s="16" t="s">
        <v>195</v>
      </c>
      <c r="I124" s="7">
        <v>33</v>
      </c>
      <c r="J124" s="7">
        <v>42</v>
      </c>
      <c r="K124" s="72" t="str">
        <f>VLOOKUP(I124,Tuan!$A$2:$D$105,2,0)</f>
        <v>13/03/2017</v>
      </c>
      <c r="L124" s="72" t="str">
        <f>VLOOKUP(J124,Tuan!$A$2:$D$105,3,0)</f>
        <v>21/05/2017</v>
      </c>
      <c r="M124" s="101" t="s">
        <v>52</v>
      </c>
    </row>
    <row r="125" spans="1:13" ht="30" customHeight="1">
      <c r="A125" s="6">
        <v>121</v>
      </c>
      <c r="B125" s="6">
        <v>3</v>
      </c>
      <c r="C125" s="68" t="s">
        <v>84</v>
      </c>
      <c r="D125" s="8" t="s">
        <v>9</v>
      </c>
      <c r="E125" s="99" t="s">
        <v>10</v>
      </c>
      <c r="F125" s="100">
        <v>3</v>
      </c>
      <c r="G125" s="7">
        <v>2</v>
      </c>
      <c r="H125" s="16" t="s">
        <v>195</v>
      </c>
      <c r="I125" s="7">
        <v>33</v>
      </c>
      <c r="J125" s="7">
        <v>42</v>
      </c>
      <c r="K125" s="72" t="str">
        <f>VLOOKUP(I125,Tuan!$A$2:$D$105,2,0)</f>
        <v>13/03/2017</v>
      </c>
      <c r="L125" s="72" t="str">
        <f>VLOOKUP(J125,Tuan!$A$2:$D$105,3,0)</f>
        <v>21/05/2017</v>
      </c>
      <c r="M125" s="101" t="s">
        <v>12</v>
      </c>
    </row>
    <row r="126" spans="1:13" ht="30" customHeight="1">
      <c r="A126" s="6">
        <v>122</v>
      </c>
      <c r="B126" s="6">
        <v>3</v>
      </c>
      <c r="C126" s="68" t="s">
        <v>84</v>
      </c>
      <c r="D126" s="8" t="s">
        <v>9</v>
      </c>
      <c r="E126" s="99" t="s">
        <v>14</v>
      </c>
      <c r="F126" s="100">
        <v>2</v>
      </c>
      <c r="G126" s="7">
        <v>2</v>
      </c>
      <c r="H126" s="16" t="s">
        <v>195</v>
      </c>
      <c r="I126" s="7">
        <v>33</v>
      </c>
      <c r="J126" s="7">
        <v>42</v>
      </c>
      <c r="K126" s="72" t="str">
        <f>VLOOKUP(I126,Tuan!$A$2:$D$105,2,0)</f>
        <v>13/03/2017</v>
      </c>
      <c r="L126" s="72" t="str">
        <f>VLOOKUP(J126,Tuan!$A$2:$D$105,3,0)</f>
        <v>21/05/2017</v>
      </c>
      <c r="M126" s="101" t="s">
        <v>12</v>
      </c>
    </row>
    <row r="127" spans="1:13" ht="30" customHeight="1">
      <c r="A127" s="6">
        <v>123</v>
      </c>
      <c r="B127" s="6">
        <v>3</v>
      </c>
      <c r="C127" s="68" t="s">
        <v>84</v>
      </c>
      <c r="D127" s="8" t="s">
        <v>9</v>
      </c>
      <c r="E127" s="96" t="s">
        <v>13</v>
      </c>
      <c r="F127" s="100">
        <v>1</v>
      </c>
      <c r="G127" s="7">
        <v>2</v>
      </c>
      <c r="H127" s="16" t="s">
        <v>195</v>
      </c>
      <c r="I127" s="7">
        <v>33</v>
      </c>
      <c r="J127" s="7">
        <v>42</v>
      </c>
      <c r="K127" s="72" t="str">
        <f>VLOOKUP(I127,Tuan!$A$2:$D$105,2,0)</f>
        <v>13/03/2017</v>
      </c>
      <c r="L127" s="72" t="str">
        <f>VLOOKUP(J127,Tuan!$A$2:$D$105,3,0)</f>
        <v>21/05/2017</v>
      </c>
      <c r="M127" s="92" t="s">
        <v>12</v>
      </c>
    </row>
    <row r="128" spans="1:13" ht="30" customHeight="1">
      <c r="A128" s="6">
        <v>124</v>
      </c>
      <c r="B128" s="6">
        <v>3</v>
      </c>
      <c r="C128" s="68" t="s">
        <v>84</v>
      </c>
      <c r="D128" s="8" t="s">
        <v>9</v>
      </c>
      <c r="E128" s="96" t="s">
        <v>15</v>
      </c>
      <c r="F128" s="100">
        <v>1</v>
      </c>
      <c r="G128" s="7">
        <v>2</v>
      </c>
      <c r="H128" s="16" t="s">
        <v>195</v>
      </c>
      <c r="I128" s="7">
        <v>33</v>
      </c>
      <c r="J128" s="7">
        <v>42</v>
      </c>
      <c r="K128" s="72" t="str">
        <f>VLOOKUP(I128,Tuan!$A$2:$D$105,2,0)</f>
        <v>13/03/2017</v>
      </c>
      <c r="L128" s="72" t="str">
        <f>VLOOKUP(J128,Tuan!$A$2:$D$105,3,0)</f>
        <v>21/05/2017</v>
      </c>
      <c r="M128" s="92" t="s">
        <v>12</v>
      </c>
    </row>
    <row r="129" spans="1:13" ht="30" customHeight="1">
      <c r="A129" s="6">
        <v>125</v>
      </c>
      <c r="B129" s="6">
        <v>3</v>
      </c>
      <c r="C129" s="9" t="s">
        <v>118</v>
      </c>
      <c r="D129" s="8" t="s">
        <v>9</v>
      </c>
      <c r="E129" s="99" t="s">
        <v>48</v>
      </c>
      <c r="F129" s="100">
        <v>2</v>
      </c>
      <c r="G129" s="7">
        <v>1</v>
      </c>
      <c r="H129" s="16" t="s">
        <v>11</v>
      </c>
      <c r="I129" s="7">
        <v>6</v>
      </c>
      <c r="J129" s="7">
        <v>6</v>
      </c>
      <c r="K129" s="72" t="str">
        <f>VLOOKUP(I129,Tuan!$A$2:$D$105,2,0)</f>
        <v>05/09/2016</v>
      </c>
      <c r="L129" s="72" t="str">
        <f>VLOOKUP(J129,Tuan!$A$2:$D$105,3,0)</f>
        <v>11/09/2016</v>
      </c>
      <c r="M129" s="101" t="s">
        <v>52</v>
      </c>
    </row>
    <row r="130" spans="1:13" ht="30" customHeight="1">
      <c r="A130" s="6">
        <v>126</v>
      </c>
      <c r="B130" s="6">
        <v>3</v>
      </c>
      <c r="C130" s="9" t="s">
        <v>118</v>
      </c>
      <c r="D130" s="8" t="s">
        <v>9</v>
      </c>
      <c r="E130" s="99" t="s">
        <v>47</v>
      </c>
      <c r="F130" s="100">
        <v>4</v>
      </c>
      <c r="G130" s="7">
        <v>1</v>
      </c>
      <c r="H130" s="16" t="s">
        <v>195</v>
      </c>
      <c r="I130" s="7">
        <v>7</v>
      </c>
      <c r="J130" s="7">
        <v>8</v>
      </c>
      <c r="K130" s="72" t="str">
        <f>VLOOKUP(I130,Tuan!$A$2:$D$105,2,0)</f>
        <v>12/09/2016</v>
      </c>
      <c r="L130" s="72" t="str">
        <f>VLOOKUP(J130,Tuan!$A$2:$D$105,3,0)</f>
        <v>25/09/2016</v>
      </c>
      <c r="M130" s="101" t="s">
        <v>52</v>
      </c>
    </row>
    <row r="131" spans="1:13" ht="30" customHeight="1">
      <c r="A131" s="6">
        <v>127</v>
      </c>
      <c r="B131" s="6">
        <v>3</v>
      </c>
      <c r="C131" s="9" t="s">
        <v>118</v>
      </c>
      <c r="D131" s="8" t="s">
        <v>9</v>
      </c>
      <c r="E131" s="99" t="s">
        <v>49</v>
      </c>
      <c r="F131" s="100">
        <v>3</v>
      </c>
      <c r="G131" s="7">
        <v>1</v>
      </c>
      <c r="H131" s="16" t="s">
        <v>195</v>
      </c>
      <c r="I131" s="7">
        <v>11</v>
      </c>
      <c r="J131" s="7">
        <v>12</v>
      </c>
      <c r="K131" s="72" t="str">
        <f>VLOOKUP(I131,Tuan!$A$2:$D$105,2,0)</f>
        <v>10/10/2016</v>
      </c>
      <c r="L131" s="72" t="str">
        <f>VLOOKUP(J131,Tuan!$A$2:$D$105,3,0)</f>
        <v>23/10/2016</v>
      </c>
      <c r="M131" s="101" t="s">
        <v>39</v>
      </c>
    </row>
    <row r="132" spans="1:13" ht="30" customHeight="1">
      <c r="A132" s="6">
        <v>128</v>
      </c>
      <c r="B132" s="6">
        <v>3</v>
      </c>
      <c r="C132" s="9" t="s">
        <v>118</v>
      </c>
      <c r="D132" s="8" t="s">
        <v>9</v>
      </c>
      <c r="E132" s="96" t="s">
        <v>50</v>
      </c>
      <c r="F132" s="100">
        <v>3</v>
      </c>
      <c r="G132" s="7">
        <v>1</v>
      </c>
      <c r="H132" s="16" t="s">
        <v>195</v>
      </c>
      <c r="I132" s="7">
        <v>13</v>
      </c>
      <c r="J132" s="7">
        <v>14</v>
      </c>
      <c r="K132" s="72" t="str">
        <f>VLOOKUP(I132,Tuan!$A$2:$D$105,2,0)</f>
        <v>24/10/2016</v>
      </c>
      <c r="L132" s="72" t="str">
        <f>VLOOKUP(J132,Tuan!$A$2:$D$105,3,0)</f>
        <v>06/11/2016</v>
      </c>
      <c r="M132" s="96" t="s">
        <v>53</v>
      </c>
    </row>
    <row r="133" spans="1:13" ht="30" customHeight="1">
      <c r="A133" s="6">
        <v>129</v>
      </c>
      <c r="B133" s="6">
        <v>3</v>
      </c>
      <c r="C133" s="9" t="s">
        <v>118</v>
      </c>
      <c r="D133" s="8" t="s">
        <v>9</v>
      </c>
      <c r="E133" s="96" t="s">
        <v>51</v>
      </c>
      <c r="F133" s="100">
        <v>3</v>
      </c>
      <c r="G133" s="7">
        <v>1</v>
      </c>
      <c r="H133" s="16" t="s">
        <v>195</v>
      </c>
      <c r="I133" s="7">
        <v>15</v>
      </c>
      <c r="J133" s="7">
        <v>16</v>
      </c>
      <c r="K133" s="72" t="str">
        <f>VLOOKUP(I133,Tuan!$A$2:$D$105,2,0)</f>
        <v>07/11/2016</v>
      </c>
      <c r="L133" s="72" t="str">
        <f>VLOOKUP(J133,Tuan!$A$2:$D$105,3,0)</f>
        <v>20/11/2016</v>
      </c>
      <c r="M133" s="92" t="s">
        <v>54</v>
      </c>
    </row>
    <row r="134" spans="1:13" ht="30" customHeight="1">
      <c r="A134" s="6">
        <v>130</v>
      </c>
      <c r="B134" s="6">
        <v>3</v>
      </c>
      <c r="C134" s="9" t="s">
        <v>118</v>
      </c>
      <c r="D134" s="8" t="s">
        <v>9</v>
      </c>
      <c r="E134" s="99" t="s">
        <v>55</v>
      </c>
      <c r="F134" s="100">
        <v>3</v>
      </c>
      <c r="G134" s="7">
        <v>2</v>
      </c>
      <c r="H134" s="16" t="s">
        <v>195</v>
      </c>
      <c r="I134" s="7">
        <v>39</v>
      </c>
      <c r="J134" s="7">
        <v>40</v>
      </c>
      <c r="K134" s="72" t="str">
        <f>VLOOKUP(I134,Tuan!$A$2:$D$105,2,0)</f>
        <v>24/04/2017</v>
      </c>
      <c r="L134" s="72" t="str">
        <f>VLOOKUP(J134,Tuan!$A$2:$D$105,3,0)</f>
        <v>07/05/2017</v>
      </c>
      <c r="M134" s="101" t="s">
        <v>39</v>
      </c>
    </row>
    <row r="135" spans="1:13" ht="30" customHeight="1">
      <c r="A135" s="6">
        <v>131</v>
      </c>
      <c r="B135" s="6">
        <v>3</v>
      </c>
      <c r="C135" s="9" t="s">
        <v>118</v>
      </c>
      <c r="D135" s="8" t="s">
        <v>9</v>
      </c>
      <c r="E135" s="99" t="s">
        <v>56</v>
      </c>
      <c r="F135" s="100">
        <v>3</v>
      </c>
      <c r="G135" s="7">
        <v>2</v>
      </c>
      <c r="H135" s="16" t="s">
        <v>195</v>
      </c>
      <c r="I135" s="7">
        <v>36</v>
      </c>
      <c r="J135" s="7">
        <v>38</v>
      </c>
      <c r="K135" s="72" t="str">
        <f>VLOOKUP(I135,Tuan!$A$2:$D$105,2,0)</f>
        <v>03/04/2017</v>
      </c>
      <c r="L135" s="72" t="str">
        <f>VLOOKUP(J135,Tuan!$A$2:$D$105,3,0)</f>
        <v>23/04/2017</v>
      </c>
      <c r="M135" s="101" t="s">
        <v>52</v>
      </c>
    </row>
    <row r="136" spans="1:13" ht="30" customHeight="1">
      <c r="A136" s="6">
        <v>132</v>
      </c>
      <c r="B136" s="6">
        <v>3</v>
      </c>
      <c r="C136" s="9" t="s">
        <v>118</v>
      </c>
      <c r="D136" s="8" t="s">
        <v>9</v>
      </c>
      <c r="E136" s="99" t="s">
        <v>57</v>
      </c>
      <c r="F136" s="100">
        <v>2</v>
      </c>
      <c r="G136" s="7">
        <v>2</v>
      </c>
      <c r="H136" s="16" t="s">
        <v>195</v>
      </c>
      <c r="I136" s="7">
        <v>36</v>
      </c>
      <c r="J136" s="7">
        <v>38</v>
      </c>
      <c r="K136" s="72" t="str">
        <f>VLOOKUP(I136,Tuan!$A$2:$D$105,2,0)</f>
        <v>03/04/2017</v>
      </c>
      <c r="L136" s="72" t="str">
        <f>VLOOKUP(J136,Tuan!$A$2:$D$105,3,0)</f>
        <v>23/04/2017</v>
      </c>
      <c r="M136" s="101" t="s">
        <v>52</v>
      </c>
    </row>
    <row r="137" spans="1:13" ht="30" customHeight="1">
      <c r="A137" s="6">
        <v>133</v>
      </c>
      <c r="B137" s="6">
        <v>3</v>
      </c>
      <c r="C137" s="9" t="s">
        <v>118</v>
      </c>
      <c r="D137" s="8" t="s">
        <v>9</v>
      </c>
      <c r="E137" s="99" t="s">
        <v>10</v>
      </c>
      <c r="F137" s="100">
        <v>3</v>
      </c>
      <c r="G137" s="7">
        <v>2</v>
      </c>
      <c r="H137" s="16" t="s">
        <v>195</v>
      </c>
      <c r="I137" s="7">
        <v>32</v>
      </c>
      <c r="J137" s="7">
        <v>33</v>
      </c>
      <c r="K137" s="72" t="str">
        <f>VLOOKUP(I137,Tuan!$A$2:$D$105,2,0)</f>
        <v>06/03/2017</v>
      </c>
      <c r="L137" s="72" t="str">
        <f>VLOOKUP(J137,Tuan!$A$2:$D$105,3,0)</f>
        <v>19/03/2017</v>
      </c>
      <c r="M137" s="101" t="s">
        <v>12</v>
      </c>
    </row>
    <row r="138" spans="1:13" ht="30" customHeight="1">
      <c r="A138" s="6">
        <v>134</v>
      </c>
      <c r="B138" s="6">
        <v>3</v>
      </c>
      <c r="C138" s="9" t="s">
        <v>118</v>
      </c>
      <c r="D138" s="8" t="s">
        <v>9</v>
      </c>
      <c r="E138" s="99" t="s">
        <v>14</v>
      </c>
      <c r="F138" s="100">
        <v>2</v>
      </c>
      <c r="G138" s="7">
        <v>2</v>
      </c>
      <c r="H138" s="16" t="s">
        <v>195</v>
      </c>
      <c r="I138" s="7">
        <v>34</v>
      </c>
      <c r="J138" s="7">
        <v>35</v>
      </c>
      <c r="K138" s="72" t="str">
        <f>VLOOKUP(I138,Tuan!$A$2:$D$105,2,0)</f>
        <v>20/03/2017</v>
      </c>
      <c r="L138" s="72" t="str">
        <f>VLOOKUP(J138,Tuan!$A$2:$D$105,3,0)</f>
        <v>02/04/2017</v>
      </c>
      <c r="M138" s="101" t="s">
        <v>12</v>
      </c>
    </row>
    <row r="139" spans="1:13" ht="30" customHeight="1">
      <c r="A139" s="6">
        <v>135</v>
      </c>
      <c r="B139" s="6">
        <v>3</v>
      </c>
      <c r="C139" s="9" t="s">
        <v>118</v>
      </c>
      <c r="D139" s="8" t="s">
        <v>9</v>
      </c>
      <c r="E139" s="96" t="s">
        <v>13</v>
      </c>
      <c r="F139" s="100">
        <v>1</v>
      </c>
      <c r="G139" s="7">
        <v>2</v>
      </c>
      <c r="H139" s="16" t="s">
        <v>195</v>
      </c>
      <c r="I139" s="7">
        <v>32</v>
      </c>
      <c r="J139" s="7">
        <v>33</v>
      </c>
      <c r="K139" s="72" t="str">
        <f>VLOOKUP(I139,Tuan!$A$2:$D$105,2,0)</f>
        <v>06/03/2017</v>
      </c>
      <c r="L139" s="72" t="str">
        <f>VLOOKUP(J139,Tuan!$A$2:$D$105,3,0)</f>
        <v>19/03/2017</v>
      </c>
      <c r="M139" s="92" t="s">
        <v>12</v>
      </c>
    </row>
    <row r="140" spans="1:13" ht="30" customHeight="1">
      <c r="A140" s="6">
        <v>136</v>
      </c>
      <c r="B140" s="6">
        <v>3</v>
      </c>
      <c r="C140" s="9" t="s">
        <v>118</v>
      </c>
      <c r="D140" s="8" t="s">
        <v>9</v>
      </c>
      <c r="E140" s="96" t="s">
        <v>15</v>
      </c>
      <c r="F140" s="100">
        <v>1</v>
      </c>
      <c r="G140" s="7">
        <v>2</v>
      </c>
      <c r="H140" s="16" t="s">
        <v>195</v>
      </c>
      <c r="I140" s="7">
        <v>34</v>
      </c>
      <c r="J140" s="7">
        <v>35</v>
      </c>
      <c r="K140" s="72" t="str">
        <f>VLOOKUP(I140,Tuan!$A$2:$D$105,2,0)</f>
        <v>20/03/2017</v>
      </c>
      <c r="L140" s="72" t="str">
        <f>VLOOKUP(J140,Tuan!$A$2:$D$105,3,0)</f>
        <v>02/04/2017</v>
      </c>
      <c r="M140" s="92" t="s">
        <v>12</v>
      </c>
    </row>
    <row r="141" spans="1:13" ht="30" customHeight="1">
      <c r="A141" s="6">
        <v>137</v>
      </c>
      <c r="B141" s="6">
        <v>3</v>
      </c>
      <c r="C141" s="68" t="s">
        <v>144</v>
      </c>
      <c r="D141" s="8" t="s">
        <v>9</v>
      </c>
      <c r="E141" s="99" t="s">
        <v>48</v>
      </c>
      <c r="F141" s="100">
        <v>2</v>
      </c>
      <c r="G141" s="7">
        <v>1</v>
      </c>
      <c r="H141" s="16" t="s">
        <v>11</v>
      </c>
      <c r="I141" s="7">
        <v>3</v>
      </c>
      <c r="J141" s="7">
        <v>3</v>
      </c>
      <c r="K141" s="72" t="str">
        <f>VLOOKUP(I141,Tuan!$A$2:$D$105,2,0)</f>
        <v>15/08/2016</v>
      </c>
      <c r="L141" s="72" t="str">
        <f>VLOOKUP(J141,Tuan!$A$2:$D$105,3,0)</f>
        <v>21/08/2016</v>
      </c>
      <c r="M141" s="101" t="s">
        <v>52</v>
      </c>
    </row>
    <row r="142" spans="1:13" ht="30" customHeight="1">
      <c r="A142" s="6">
        <v>138</v>
      </c>
      <c r="B142" s="6">
        <v>3</v>
      </c>
      <c r="C142" s="68" t="s">
        <v>144</v>
      </c>
      <c r="D142" s="8" t="s">
        <v>9</v>
      </c>
      <c r="E142" s="99" t="s">
        <v>47</v>
      </c>
      <c r="F142" s="100">
        <v>4</v>
      </c>
      <c r="G142" s="7">
        <v>1</v>
      </c>
      <c r="H142" s="16" t="s">
        <v>195</v>
      </c>
      <c r="I142" s="7">
        <v>4</v>
      </c>
      <c r="J142" s="7">
        <v>5</v>
      </c>
      <c r="K142" s="72" t="str">
        <f>VLOOKUP(I142,Tuan!$A$2:$D$105,2,0)</f>
        <v>22/08/1016</v>
      </c>
      <c r="L142" s="72" t="str">
        <f>VLOOKUP(J142,Tuan!$A$2:$D$105,3,0)</f>
        <v>04/09/2016</v>
      </c>
      <c r="M142" s="101" t="s">
        <v>52</v>
      </c>
    </row>
    <row r="143" spans="1:13" ht="30" customHeight="1">
      <c r="A143" s="6">
        <v>139</v>
      </c>
      <c r="B143" s="6">
        <v>3</v>
      </c>
      <c r="C143" s="68" t="s">
        <v>144</v>
      </c>
      <c r="D143" s="8" t="s">
        <v>9</v>
      </c>
      <c r="E143" s="99" t="s">
        <v>49</v>
      </c>
      <c r="F143" s="100">
        <v>3</v>
      </c>
      <c r="G143" s="7">
        <v>1</v>
      </c>
      <c r="H143" s="16" t="s">
        <v>195</v>
      </c>
      <c r="I143" s="7">
        <v>9</v>
      </c>
      <c r="J143" s="7">
        <v>10</v>
      </c>
      <c r="K143" s="72" t="str">
        <f>VLOOKUP(I143,Tuan!$A$2:$D$105,2,0)</f>
        <v>26/09/2016</v>
      </c>
      <c r="L143" s="72" t="str">
        <f>VLOOKUP(J143,Tuan!$A$2:$D$105,3,0)</f>
        <v>09/10/2016</v>
      </c>
      <c r="M143" s="101" t="s">
        <v>39</v>
      </c>
    </row>
    <row r="144" spans="1:13" ht="30" customHeight="1">
      <c r="A144" s="6">
        <v>140</v>
      </c>
      <c r="B144" s="6">
        <v>3</v>
      </c>
      <c r="C144" s="68" t="s">
        <v>144</v>
      </c>
      <c r="D144" s="8" t="s">
        <v>9</v>
      </c>
      <c r="E144" s="96" t="s">
        <v>50</v>
      </c>
      <c r="F144" s="100">
        <v>3</v>
      </c>
      <c r="G144" s="7">
        <v>1</v>
      </c>
      <c r="H144" s="16" t="s">
        <v>195</v>
      </c>
      <c r="I144" s="7">
        <v>17</v>
      </c>
      <c r="J144" s="7">
        <v>18</v>
      </c>
      <c r="K144" s="72" t="str">
        <f>VLOOKUP(I144,Tuan!$A$2:$D$105,2,0)</f>
        <v>21/11/2016</v>
      </c>
      <c r="L144" s="72" t="str">
        <f>VLOOKUP(J144,Tuan!$A$2:$D$105,3,0)</f>
        <v>04/12/2016</v>
      </c>
      <c r="M144" s="96" t="s">
        <v>53</v>
      </c>
    </row>
    <row r="145" spans="1:13" ht="30" customHeight="1">
      <c r="A145" s="6">
        <v>141</v>
      </c>
      <c r="B145" s="6">
        <v>3</v>
      </c>
      <c r="C145" s="68" t="s">
        <v>144</v>
      </c>
      <c r="D145" s="8" t="s">
        <v>9</v>
      </c>
      <c r="E145" s="96" t="s">
        <v>51</v>
      </c>
      <c r="F145" s="100">
        <v>3</v>
      </c>
      <c r="G145" s="7">
        <v>1</v>
      </c>
      <c r="H145" s="16" t="s">
        <v>195</v>
      </c>
      <c r="I145" s="7">
        <v>13</v>
      </c>
      <c r="J145" s="7">
        <v>14</v>
      </c>
      <c r="K145" s="72" t="str">
        <f>VLOOKUP(I145,Tuan!$A$2:$D$105,2,0)</f>
        <v>24/10/2016</v>
      </c>
      <c r="L145" s="72" t="str">
        <f>VLOOKUP(J145,Tuan!$A$2:$D$105,3,0)</f>
        <v>06/11/2016</v>
      </c>
      <c r="M145" s="92" t="s">
        <v>54</v>
      </c>
    </row>
    <row r="146" spans="1:13" ht="30" customHeight="1">
      <c r="A146" s="6">
        <v>142</v>
      </c>
      <c r="B146" s="6">
        <v>3</v>
      </c>
      <c r="C146" s="68" t="s">
        <v>144</v>
      </c>
      <c r="D146" s="8" t="s">
        <v>9</v>
      </c>
      <c r="E146" s="99" t="s">
        <v>55</v>
      </c>
      <c r="F146" s="100">
        <v>3</v>
      </c>
      <c r="G146" s="7">
        <v>2</v>
      </c>
      <c r="H146" s="16" t="s">
        <v>195</v>
      </c>
      <c r="I146" s="7">
        <v>43</v>
      </c>
      <c r="J146" s="7">
        <v>44</v>
      </c>
      <c r="K146" s="72" t="str">
        <f>VLOOKUP(I146,Tuan!$A$2:$D$105,2,0)</f>
        <v>22/05/2017</v>
      </c>
      <c r="L146" s="72" t="str">
        <f>VLOOKUP(J146,Tuan!$A$2:$D$105,3,0)</f>
        <v>04/06/2017</v>
      </c>
      <c r="M146" s="101" t="s">
        <v>39</v>
      </c>
    </row>
    <row r="147" spans="1:13" ht="30" customHeight="1">
      <c r="A147" s="6">
        <v>143</v>
      </c>
      <c r="B147" s="6">
        <v>3</v>
      </c>
      <c r="C147" s="68" t="s">
        <v>144</v>
      </c>
      <c r="D147" s="8" t="s">
        <v>9</v>
      </c>
      <c r="E147" s="99" t="s">
        <v>56</v>
      </c>
      <c r="F147" s="100">
        <v>3</v>
      </c>
      <c r="G147" s="7">
        <v>2</v>
      </c>
      <c r="H147" s="16" t="s">
        <v>195</v>
      </c>
      <c r="I147" s="7">
        <v>39</v>
      </c>
      <c r="J147" s="7">
        <v>41</v>
      </c>
      <c r="K147" s="72" t="str">
        <f>VLOOKUP(I147,Tuan!$A$2:$D$105,2,0)</f>
        <v>24/04/2017</v>
      </c>
      <c r="L147" s="72" t="str">
        <f>VLOOKUP(J147,Tuan!$A$2:$D$105,3,0)</f>
        <v>14/05/2017</v>
      </c>
      <c r="M147" s="101" t="s">
        <v>52</v>
      </c>
    </row>
    <row r="148" spans="1:13" ht="30" customHeight="1">
      <c r="A148" s="6">
        <v>144</v>
      </c>
      <c r="B148" s="6">
        <v>3</v>
      </c>
      <c r="C148" s="68" t="s">
        <v>144</v>
      </c>
      <c r="D148" s="8" t="s">
        <v>9</v>
      </c>
      <c r="E148" s="99" t="s">
        <v>57</v>
      </c>
      <c r="F148" s="100">
        <v>2</v>
      </c>
      <c r="G148" s="7">
        <v>2</v>
      </c>
      <c r="H148" s="16" t="s">
        <v>195</v>
      </c>
      <c r="I148" s="7">
        <v>39</v>
      </c>
      <c r="J148" s="7">
        <v>41</v>
      </c>
      <c r="K148" s="72" t="str">
        <f>VLOOKUP(I148,Tuan!$A$2:$D$105,2,0)</f>
        <v>24/04/2017</v>
      </c>
      <c r="L148" s="72" t="str">
        <f>VLOOKUP(J148,Tuan!$A$2:$D$105,3,0)</f>
        <v>14/05/2017</v>
      </c>
      <c r="M148" s="101" t="s">
        <v>52</v>
      </c>
    </row>
    <row r="149" spans="1:13" ht="30" customHeight="1">
      <c r="A149" s="6">
        <v>145</v>
      </c>
      <c r="B149" s="6">
        <v>3</v>
      </c>
      <c r="C149" s="68" t="s">
        <v>144</v>
      </c>
      <c r="D149" s="8" t="s">
        <v>9</v>
      </c>
      <c r="E149" s="99" t="s">
        <v>10</v>
      </c>
      <c r="F149" s="100">
        <v>3</v>
      </c>
      <c r="G149" s="7">
        <v>2</v>
      </c>
      <c r="H149" s="16" t="s">
        <v>195</v>
      </c>
      <c r="I149" s="7">
        <v>30</v>
      </c>
      <c r="J149" s="7">
        <v>31</v>
      </c>
      <c r="K149" s="72" t="str">
        <f>VLOOKUP(I149,Tuan!$A$2:$D$105,2,0)</f>
        <v>20/02/2017</v>
      </c>
      <c r="L149" s="72" t="str">
        <f>VLOOKUP(J149,Tuan!$A$2:$D$105,3,0)</f>
        <v>05/03/2017</v>
      </c>
      <c r="M149" s="101" t="s">
        <v>12</v>
      </c>
    </row>
    <row r="150" spans="1:13" ht="30" customHeight="1">
      <c r="A150" s="6">
        <v>146</v>
      </c>
      <c r="B150" s="6">
        <v>3</v>
      </c>
      <c r="C150" s="68" t="s">
        <v>144</v>
      </c>
      <c r="D150" s="8" t="s">
        <v>9</v>
      </c>
      <c r="E150" s="99" t="s">
        <v>14</v>
      </c>
      <c r="F150" s="100">
        <v>2</v>
      </c>
      <c r="G150" s="7">
        <v>2</v>
      </c>
      <c r="H150" s="16" t="s">
        <v>195</v>
      </c>
      <c r="I150" s="7">
        <v>35</v>
      </c>
      <c r="J150" s="7">
        <v>36</v>
      </c>
      <c r="K150" s="72" t="str">
        <f>VLOOKUP(I150,Tuan!$A$2:$D$105,2,0)</f>
        <v>27/03/2017</v>
      </c>
      <c r="L150" s="72" t="str">
        <f>VLOOKUP(J150,Tuan!$A$2:$D$105,3,0)</f>
        <v>09/04/2017</v>
      </c>
      <c r="M150" s="101" t="s">
        <v>12</v>
      </c>
    </row>
    <row r="151" spans="1:13" ht="30" customHeight="1">
      <c r="A151" s="6">
        <v>147</v>
      </c>
      <c r="B151" s="6">
        <v>3</v>
      </c>
      <c r="C151" s="68" t="s">
        <v>144</v>
      </c>
      <c r="D151" s="8" t="s">
        <v>9</v>
      </c>
      <c r="E151" s="96" t="s">
        <v>13</v>
      </c>
      <c r="F151" s="100">
        <v>1</v>
      </c>
      <c r="G151" s="7">
        <v>2</v>
      </c>
      <c r="H151" s="16" t="s">
        <v>195</v>
      </c>
      <c r="I151" s="7">
        <v>30</v>
      </c>
      <c r="J151" s="7">
        <v>31</v>
      </c>
      <c r="K151" s="72" t="str">
        <f>VLOOKUP(I151,Tuan!$A$2:$D$105,2,0)</f>
        <v>20/02/2017</v>
      </c>
      <c r="L151" s="72" t="str">
        <f>VLOOKUP(J151,Tuan!$A$2:$D$105,3,0)</f>
        <v>05/03/2017</v>
      </c>
      <c r="M151" s="92" t="s">
        <v>12</v>
      </c>
    </row>
    <row r="152" spans="1:13" ht="30" customHeight="1">
      <c r="A152" s="6">
        <v>148</v>
      </c>
      <c r="B152" s="6">
        <v>3</v>
      </c>
      <c r="C152" s="68" t="s">
        <v>144</v>
      </c>
      <c r="D152" s="8" t="s">
        <v>9</v>
      </c>
      <c r="E152" s="96" t="s">
        <v>15</v>
      </c>
      <c r="F152" s="100">
        <v>1</v>
      </c>
      <c r="G152" s="7">
        <v>2</v>
      </c>
      <c r="H152" s="16" t="s">
        <v>195</v>
      </c>
      <c r="I152" s="7">
        <v>35</v>
      </c>
      <c r="J152" s="7">
        <v>36</v>
      </c>
      <c r="K152" s="72" t="str">
        <f>VLOOKUP(I152,Tuan!$A$2:$D$105,2,0)</f>
        <v>27/03/2017</v>
      </c>
      <c r="L152" s="72" t="str">
        <f>VLOOKUP(J152,Tuan!$A$2:$D$105,3,0)</f>
        <v>09/04/2017</v>
      </c>
      <c r="M152" s="92" t="s">
        <v>12</v>
      </c>
    </row>
    <row r="153" spans="1:13" ht="30" customHeight="1">
      <c r="A153" s="6">
        <v>149</v>
      </c>
      <c r="B153" s="6">
        <v>3</v>
      </c>
      <c r="C153" s="68" t="s">
        <v>85</v>
      </c>
      <c r="D153" s="8" t="s">
        <v>9</v>
      </c>
      <c r="E153" s="99" t="s">
        <v>48</v>
      </c>
      <c r="F153" s="100">
        <v>2</v>
      </c>
      <c r="G153" s="7">
        <v>1</v>
      </c>
      <c r="H153" s="16" t="s">
        <v>11</v>
      </c>
      <c r="I153" s="7">
        <v>9</v>
      </c>
      <c r="J153" s="7">
        <v>9</v>
      </c>
      <c r="K153" s="72" t="str">
        <f>VLOOKUP(I153,Tuan!$A$2:$D$105,2,0)</f>
        <v>26/09/2016</v>
      </c>
      <c r="L153" s="72" t="str">
        <f>VLOOKUP(J153,Tuan!$A$2:$D$105,3,0)</f>
        <v>02/10/2016</v>
      </c>
      <c r="M153" s="101" t="s">
        <v>52</v>
      </c>
    </row>
    <row r="154" spans="1:13" ht="30" customHeight="1">
      <c r="A154" s="6">
        <v>150</v>
      </c>
      <c r="B154" s="6">
        <v>3</v>
      </c>
      <c r="C154" s="68" t="s">
        <v>85</v>
      </c>
      <c r="D154" s="8" t="s">
        <v>9</v>
      </c>
      <c r="E154" s="99" t="s">
        <v>47</v>
      </c>
      <c r="F154" s="100">
        <v>4</v>
      </c>
      <c r="G154" s="7">
        <v>1</v>
      </c>
      <c r="H154" s="16" t="s">
        <v>195</v>
      </c>
      <c r="I154" s="7">
        <v>10</v>
      </c>
      <c r="J154" s="7">
        <v>11</v>
      </c>
      <c r="K154" s="72" t="str">
        <f>VLOOKUP(I154,Tuan!$A$2:$D$105,2,0)</f>
        <v>03/10/2016</v>
      </c>
      <c r="L154" s="72" t="str">
        <f>VLOOKUP(J154,Tuan!$A$2:$D$105,3,0)</f>
        <v>16/10/2016</v>
      </c>
      <c r="M154" s="101" t="s">
        <v>52</v>
      </c>
    </row>
    <row r="155" spans="1:13" ht="30" customHeight="1">
      <c r="A155" s="6">
        <v>151</v>
      </c>
      <c r="B155" s="6">
        <v>3</v>
      </c>
      <c r="C155" s="68" t="s">
        <v>85</v>
      </c>
      <c r="D155" s="8" t="s">
        <v>9</v>
      </c>
      <c r="E155" s="99" t="s">
        <v>49</v>
      </c>
      <c r="F155" s="100">
        <v>3</v>
      </c>
      <c r="G155" s="7">
        <v>1</v>
      </c>
      <c r="H155" s="16" t="s">
        <v>195</v>
      </c>
      <c r="I155" s="7">
        <v>13</v>
      </c>
      <c r="J155" s="7">
        <v>14</v>
      </c>
      <c r="K155" s="72" t="str">
        <f>VLOOKUP(I155,Tuan!$A$2:$D$105,2,0)</f>
        <v>24/10/2016</v>
      </c>
      <c r="L155" s="72" t="str">
        <f>VLOOKUP(J155,Tuan!$A$2:$D$105,3,0)</f>
        <v>06/11/2016</v>
      </c>
      <c r="M155" s="101" t="s">
        <v>39</v>
      </c>
    </row>
    <row r="156" spans="1:13" ht="30" customHeight="1">
      <c r="A156" s="6">
        <v>152</v>
      </c>
      <c r="B156" s="6">
        <v>3</v>
      </c>
      <c r="C156" s="68" t="s">
        <v>85</v>
      </c>
      <c r="D156" s="8" t="s">
        <v>9</v>
      </c>
      <c r="E156" s="96" t="s">
        <v>50</v>
      </c>
      <c r="F156" s="100">
        <v>3</v>
      </c>
      <c r="G156" s="7">
        <v>1</v>
      </c>
      <c r="H156" s="16" t="s">
        <v>195</v>
      </c>
      <c r="I156" s="7">
        <v>15</v>
      </c>
      <c r="J156" s="7">
        <v>16</v>
      </c>
      <c r="K156" s="72" t="str">
        <f>VLOOKUP(I156,Tuan!$A$2:$D$105,2,0)</f>
        <v>07/11/2016</v>
      </c>
      <c r="L156" s="72" t="str">
        <f>VLOOKUP(J156,Tuan!$A$2:$D$105,3,0)</f>
        <v>20/11/2016</v>
      </c>
      <c r="M156" s="96" t="s">
        <v>53</v>
      </c>
    </row>
    <row r="157" spans="1:13" ht="30" customHeight="1">
      <c r="A157" s="6">
        <v>153</v>
      </c>
      <c r="B157" s="6">
        <v>3</v>
      </c>
      <c r="C157" s="68" t="s">
        <v>85</v>
      </c>
      <c r="D157" s="8" t="s">
        <v>9</v>
      </c>
      <c r="E157" s="96" t="s">
        <v>51</v>
      </c>
      <c r="F157" s="100">
        <v>3</v>
      </c>
      <c r="G157" s="7">
        <v>1</v>
      </c>
      <c r="H157" s="16" t="s">
        <v>195</v>
      </c>
      <c r="I157" s="7">
        <v>17</v>
      </c>
      <c r="J157" s="7">
        <v>18</v>
      </c>
      <c r="K157" s="72" t="str">
        <f>VLOOKUP(I157,Tuan!$A$2:$D$105,2,0)</f>
        <v>21/11/2016</v>
      </c>
      <c r="L157" s="72" t="str">
        <f>VLOOKUP(J157,Tuan!$A$2:$D$105,3,0)</f>
        <v>04/12/2016</v>
      </c>
      <c r="M157" s="92" t="s">
        <v>54</v>
      </c>
    </row>
    <row r="158" spans="1:13" ht="30" customHeight="1">
      <c r="A158" s="6">
        <v>154</v>
      </c>
      <c r="B158" s="6">
        <v>3</v>
      </c>
      <c r="C158" s="68" t="s">
        <v>85</v>
      </c>
      <c r="D158" s="8" t="s">
        <v>9</v>
      </c>
      <c r="E158" s="99" t="s">
        <v>55</v>
      </c>
      <c r="F158" s="100">
        <v>3</v>
      </c>
      <c r="G158" s="7">
        <v>2</v>
      </c>
      <c r="H158" s="16" t="s">
        <v>195</v>
      </c>
      <c r="I158" s="7">
        <v>41</v>
      </c>
      <c r="J158" s="7">
        <v>42</v>
      </c>
      <c r="K158" s="72" t="str">
        <f>VLOOKUP(I158,Tuan!$A$2:$D$105,2,0)</f>
        <v>08/05/2017</v>
      </c>
      <c r="L158" s="72" t="str">
        <f>VLOOKUP(J158,Tuan!$A$2:$D$105,3,0)</f>
        <v>21/05/2017</v>
      </c>
      <c r="M158" s="101" t="s">
        <v>39</v>
      </c>
    </row>
    <row r="159" spans="1:13" ht="30" customHeight="1">
      <c r="A159" s="6">
        <v>155</v>
      </c>
      <c r="B159" s="6">
        <v>3</v>
      </c>
      <c r="C159" s="68" t="s">
        <v>85</v>
      </c>
      <c r="D159" s="8" t="s">
        <v>9</v>
      </c>
      <c r="E159" s="99" t="s">
        <v>56</v>
      </c>
      <c r="F159" s="100">
        <v>3</v>
      </c>
      <c r="G159" s="7">
        <v>2</v>
      </c>
      <c r="H159" s="16" t="s">
        <v>195</v>
      </c>
      <c r="I159" s="7">
        <v>34</v>
      </c>
      <c r="J159" s="7">
        <v>36</v>
      </c>
      <c r="K159" s="72" t="str">
        <f>VLOOKUP(I159,Tuan!$A$2:$D$105,2,0)</f>
        <v>20/03/2017</v>
      </c>
      <c r="L159" s="72" t="str">
        <f>VLOOKUP(J159,Tuan!$A$2:$D$105,3,0)</f>
        <v>09/04/2017</v>
      </c>
      <c r="M159" s="101" t="s">
        <v>52</v>
      </c>
    </row>
    <row r="160" spans="1:13" ht="30" customHeight="1">
      <c r="A160" s="6">
        <v>156</v>
      </c>
      <c r="B160" s="6">
        <v>3</v>
      </c>
      <c r="C160" s="68" t="s">
        <v>85</v>
      </c>
      <c r="D160" s="8" t="s">
        <v>9</v>
      </c>
      <c r="E160" s="99" t="s">
        <v>57</v>
      </c>
      <c r="F160" s="100">
        <v>2</v>
      </c>
      <c r="G160" s="7">
        <v>2</v>
      </c>
      <c r="H160" s="16" t="s">
        <v>195</v>
      </c>
      <c r="I160" s="7">
        <v>34</v>
      </c>
      <c r="J160" s="7">
        <v>36</v>
      </c>
      <c r="K160" s="72" t="str">
        <f>VLOOKUP(I160,Tuan!$A$2:$D$105,2,0)</f>
        <v>20/03/2017</v>
      </c>
      <c r="L160" s="72" t="str">
        <f>VLOOKUP(J160,Tuan!$A$2:$D$105,3,0)</f>
        <v>09/04/2017</v>
      </c>
      <c r="M160" s="101" t="s">
        <v>52</v>
      </c>
    </row>
    <row r="161" spans="1:13" ht="30" customHeight="1">
      <c r="A161" s="6">
        <v>157</v>
      </c>
      <c r="B161" s="6">
        <v>3</v>
      </c>
      <c r="C161" s="68" t="s">
        <v>85</v>
      </c>
      <c r="D161" s="8" t="s">
        <v>9</v>
      </c>
      <c r="E161" s="99" t="s">
        <v>10</v>
      </c>
      <c r="F161" s="100">
        <v>3</v>
      </c>
      <c r="G161" s="7">
        <v>2</v>
      </c>
      <c r="H161" s="16" t="s">
        <v>195</v>
      </c>
      <c r="I161" s="7">
        <v>37</v>
      </c>
      <c r="J161" s="7">
        <v>38</v>
      </c>
      <c r="K161" s="72" t="str">
        <f>VLOOKUP(I161,Tuan!$A$2:$D$105,2,0)</f>
        <v>10/04/2017</v>
      </c>
      <c r="L161" s="72" t="str">
        <f>VLOOKUP(J161,Tuan!$A$2:$D$105,3,0)</f>
        <v>23/04/2017</v>
      </c>
      <c r="M161" s="101" t="s">
        <v>12</v>
      </c>
    </row>
    <row r="162" spans="1:13" ht="30" customHeight="1">
      <c r="A162" s="6">
        <v>158</v>
      </c>
      <c r="B162" s="6">
        <v>3</v>
      </c>
      <c r="C162" s="68" t="s">
        <v>85</v>
      </c>
      <c r="D162" s="8" t="s">
        <v>9</v>
      </c>
      <c r="E162" s="99" t="s">
        <v>14</v>
      </c>
      <c r="F162" s="100">
        <v>2</v>
      </c>
      <c r="G162" s="7">
        <v>2</v>
      </c>
      <c r="H162" s="16" t="s">
        <v>195</v>
      </c>
      <c r="I162" s="7">
        <v>39</v>
      </c>
      <c r="J162" s="7">
        <v>40</v>
      </c>
      <c r="K162" s="72" t="str">
        <f>VLOOKUP(I162,Tuan!$A$2:$D$105,2,0)</f>
        <v>24/04/2017</v>
      </c>
      <c r="L162" s="72" t="str">
        <f>VLOOKUP(J162,Tuan!$A$2:$D$105,3,0)</f>
        <v>07/05/2017</v>
      </c>
      <c r="M162" s="101" t="s">
        <v>12</v>
      </c>
    </row>
    <row r="163" spans="1:13" ht="30" customHeight="1">
      <c r="A163" s="6">
        <v>159</v>
      </c>
      <c r="B163" s="6">
        <v>3</v>
      </c>
      <c r="C163" s="68" t="s">
        <v>85</v>
      </c>
      <c r="D163" s="8" t="s">
        <v>9</v>
      </c>
      <c r="E163" s="96" t="s">
        <v>13</v>
      </c>
      <c r="F163" s="100">
        <v>1</v>
      </c>
      <c r="G163" s="7">
        <v>2</v>
      </c>
      <c r="H163" s="16" t="s">
        <v>195</v>
      </c>
      <c r="I163" s="7">
        <v>37</v>
      </c>
      <c r="J163" s="7">
        <v>38</v>
      </c>
      <c r="K163" s="72" t="str">
        <f>VLOOKUP(I163,Tuan!$A$2:$D$105,2,0)</f>
        <v>10/04/2017</v>
      </c>
      <c r="L163" s="72" t="str">
        <f>VLOOKUP(J163,Tuan!$A$2:$D$105,3,0)</f>
        <v>23/04/2017</v>
      </c>
      <c r="M163" s="92" t="s">
        <v>12</v>
      </c>
    </row>
    <row r="164" spans="1:13" ht="30" customHeight="1">
      <c r="A164" s="6">
        <v>160</v>
      </c>
      <c r="B164" s="6">
        <v>3</v>
      </c>
      <c r="C164" s="68" t="s">
        <v>85</v>
      </c>
      <c r="D164" s="8" t="s">
        <v>9</v>
      </c>
      <c r="E164" s="96" t="s">
        <v>15</v>
      </c>
      <c r="F164" s="100">
        <v>1</v>
      </c>
      <c r="G164" s="7">
        <v>2</v>
      </c>
      <c r="H164" s="16" t="s">
        <v>195</v>
      </c>
      <c r="I164" s="7">
        <v>39</v>
      </c>
      <c r="J164" s="7">
        <v>40</v>
      </c>
      <c r="K164" s="72" t="str">
        <f>VLOOKUP(I164,Tuan!$A$2:$D$105,2,0)</f>
        <v>24/04/2017</v>
      </c>
      <c r="L164" s="72" t="str">
        <f>VLOOKUP(J164,Tuan!$A$2:$D$105,3,0)</f>
        <v>07/05/2017</v>
      </c>
      <c r="M164" s="92" t="s">
        <v>12</v>
      </c>
    </row>
    <row r="165" spans="1:13" ht="30" customHeight="1">
      <c r="A165" s="6">
        <v>161</v>
      </c>
      <c r="B165" s="6">
        <v>3</v>
      </c>
      <c r="C165" s="68" t="s">
        <v>145</v>
      </c>
      <c r="D165" s="8" t="s">
        <v>9</v>
      </c>
      <c r="E165" s="99" t="s">
        <v>47</v>
      </c>
      <c r="F165" s="100">
        <v>4</v>
      </c>
      <c r="G165" s="7">
        <v>1</v>
      </c>
      <c r="H165" s="7" t="s">
        <v>19</v>
      </c>
      <c r="I165" s="7">
        <v>113</v>
      </c>
      <c r="J165" s="7">
        <v>113</v>
      </c>
      <c r="K165" s="72" t="str">
        <f>VLOOKUP(I165,Tuan!$A$2:$D$105,2,0)</f>
        <v>28/10/2016</v>
      </c>
      <c r="L165" s="72" t="str">
        <f>VLOOKUP(J165,Tuan!$A$2:$D$105,3,0)</f>
        <v>30/10/2016</v>
      </c>
      <c r="M165" s="101" t="s">
        <v>52</v>
      </c>
    </row>
    <row r="166" spans="1:13" ht="30" customHeight="1">
      <c r="A166" s="6">
        <v>162</v>
      </c>
      <c r="B166" s="6">
        <v>3</v>
      </c>
      <c r="C166" s="68" t="s">
        <v>145</v>
      </c>
      <c r="D166" s="8" t="s">
        <v>9</v>
      </c>
      <c r="E166" s="99" t="s">
        <v>47</v>
      </c>
      <c r="F166" s="100">
        <v>4</v>
      </c>
      <c r="G166" s="7">
        <v>1</v>
      </c>
      <c r="H166" s="7" t="s">
        <v>19</v>
      </c>
      <c r="I166" s="7">
        <v>114</v>
      </c>
      <c r="J166" s="7">
        <v>114</v>
      </c>
      <c r="K166" s="72" t="str">
        <f>VLOOKUP(I166,Tuan!$A$2:$D$105,2,0)</f>
        <v>04/11/2016</v>
      </c>
      <c r="L166" s="72" t="str">
        <f>VLOOKUP(J166,Tuan!$A$2:$D$105,3,0)</f>
        <v>06/11/2016</v>
      </c>
      <c r="M166" s="101" t="s">
        <v>52</v>
      </c>
    </row>
    <row r="167" spans="1:13" ht="30" customHeight="1">
      <c r="A167" s="6">
        <v>163</v>
      </c>
      <c r="B167" s="6">
        <v>3</v>
      </c>
      <c r="C167" s="68" t="s">
        <v>145</v>
      </c>
      <c r="D167" s="8" t="s">
        <v>9</v>
      </c>
      <c r="E167" s="99" t="s">
        <v>49</v>
      </c>
      <c r="F167" s="100">
        <v>3</v>
      </c>
      <c r="G167" s="7">
        <v>1</v>
      </c>
      <c r="H167" s="7" t="s">
        <v>19</v>
      </c>
      <c r="I167" s="7">
        <v>116</v>
      </c>
      <c r="J167" s="7">
        <v>116</v>
      </c>
      <c r="K167" s="72" t="str">
        <f>VLOOKUP(I167,Tuan!$A$2:$D$105,2,0)</f>
        <v>18/11/2016</v>
      </c>
      <c r="L167" s="72" t="str">
        <f>VLOOKUP(J167,Tuan!$A$2:$D$105,3,0)</f>
        <v>20/11/2016</v>
      </c>
      <c r="M167" s="101" t="s">
        <v>39</v>
      </c>
    </row>
    <row r="168" spans="1:13" ht="30" customHeight="1">
      <c r="A168" s="6">
        <v>164</v>
      </c>
      <c r="B168" s="6">
        <v>3</v>
      </c>
      <c r="C168" s="68" t="s">
        <v>145</v>
      </c>
      <c r="D168" s="8" t="s">
        <v>9</v>
      </c>
      <c r="E168" s="99" t="s">
        <v>49</v>
      </c>
      <c r="F168" s="100">
        <v>3</v>
      </c>
      <c r="G168" s="7">
        <v>1</v>
      </c>
      <c r="H168" s="7" t="s">
        <v>19</v>
      </c>
      <c r="I168" s="7">
        <v>117</v>
      </c>
      <c r="J168" s="7">
        <v>117</v>
      </c>
      <c r="K168" s="72" t="str">
        <f>VLOOKUP(I168,Tuan!$A$2:$D$105,2,0)</f>
        <v>25/11/2016</v>
      </c>
      <c r="L168" s="72" t="str">
        <f>VLOOKUP(J168,Tuan!$A$2:$D$105,3,0)</f>
        <v>27/11/2016</v>
      </c>
      <c r="M168" s="101" t="s">
        <v>39</v>
      </c>
    </row>
    <row r="169" spans="1:13" ht="30" customHeight="1">
      <c r="A169" s="6">
        <v>165</v>
      </c>
      <c r="B169" s="6">
        <v>3</v>
      </c>
      <c r="C169" s="68" t="s">
        <v>145</v>
      </c>
      <c r="D169" s="8" t="s">
        <v>9</v>
      </c>
      <c r="E169" s="96" t="s">
        <v>50</v>
      </c>
      <c r="F169" s="100">
        <v>3</v>
      </c>
      <c r="G169" s="7">
        <v>1</v>
      </c>
      <c r="H169" s="7" t="s">
        <v>19</v>
      </c>
      <c r="I169" s="7">
        <v>110</v>
      </c>
      <c r="J169" s="7">
        <v>110</v>
      </c>
      <c r="K169" s="72" t="str">
        <f>VLOOKUP(I169,Tuan!$A$2:$D$105,2,0)</f>
        <v>07/10/2016</v>
      </c>
      <c r="L169" s="72" t="str">
        <f>VLOOKUP(J169,Tuan!$A$2:$D$105,3,0)</f>
        <v>09/10/2016</v>
      </c>
      <c r="M169" s="96" t="s">
        <v>53</v>
      </c>
    </row>
    <row r="170" spans="1:13" ht="30" customHeight="1">
      <c r="A170" s="6">
        <v>166</v>
      </c>
      <c r="B170" s="6">
        <v>3</v>
      </c>
      <c r="C170" s="68" t="s">
        <v>145</v>
      </c>
      <c r="D170" s="8" t="s">
        <v>9</v>
      </c>
      <c r="E170" s="96" t="s">
        <v>50</v>
      </c>
      <c r="F170" s="100">
        <v>3</v>
      </c>
      <c r="G170" s="7">
        <v>1</v>
      </c>
      <c r="H170" s="7" t="s">
        <v>19</v>
      </c>
      <c r="I170" s="7">
        <v>111</v>
      </c>
      <c r="J170" s="7">
        <v>111</v>
      </c>
      <c r="K170" s="72" t="str">
        <f>VLOOKUP(I170,Tuan!$A$2:$D$105,2,0)</f>
        <v>14/10/2016</v>
      </c>
      <c r="L170" s="72" t="str">
        <f>VLOOKUP(J170,Tuan!$A$2:$D$105,3,0)</f>
        <v>16/10/2016</v>
      </c>
      <c r="M170" s="96" t="s">
        <v>53</v>
      </c>
    </row>
    <row r="171" spans="1:13" ht="30" customHeight="1">
      <c r="A171" s="6">
        <v>167</v>
      </c>
      <c r="B171" s="6">
        <v>3</v>
      </c>
      <c r="C171" s="68" t="s">
        <v>145</v>
      </c>
      <c r="D171" s="8" t="s">
        <v>9</v>
      </c>
      <c r="E171" s="96" t="s">
        <v>51</v>
      </c>
      <c r="F171" s="100">
        <v>3</v>
      </c>
      <c r="G171" s="7">
        <v>1</v>
      </c>
      <c r="H171" s="7" t="s">
        <v>19</v>
      </c>
      <c r="I171" s="7">
        <v>107</v>
      </c>
      <c r="J171" s="7">
        <v>107</v>
      </c>
      <c r="K171" s="72" t="str">
        <f>VLOOKUP(I171,Tuan!$A$2:$D$105,2,0)</f>
        <v>16/09/2016</v>
      </c>
      <c r="L171" s="72" t="str">
        <f>VLOOKUP(J171,Tuan!$A$2:$D$105,3,0)</f>
        <v>18/09/2016</v>
      </c>
      <c r="M171" s="92" t="s">
        <v>54</v>
      </c>
    </row>
    <row r="172" spans="1:13" ht="30" customHeight="1">
      <c r="A172" s="6">
        <v>168</v>
      </c>
      <c r="B172" s="6">
        <v>3</v>
      </c>
      <c r="C172" s="68" t="s">
        <v>145</v>
      </c>
      <c r="D172" s="8" t="s">
        <v>9</v>
      </c>
      <c r="E172" s="96" t="s">
        <v>51</v>
      </c>
      <c r="F172" s="100">
        <v>3</v>
      </c>
      <c r="G172" s="7">
        <v>1</v>
      </c>
      <c r="H172" s="7" t="s">
        <v>19</v>
      </c>
      <c r="I172" s="7">
        <v>108</v>
      </c>
      <c r="J172" s="7">
        <v>108</v>
      </c>
      <c r="K172" s="72" t="str">
        <f>VLOOKUP(I172,Tuan!$A$2:$D$105,2,0)</f>
        <v>23/09/2016</v>
      </c>
      <c r="L172" s="72" t="str">
        <f>VLOOKUP(J172,Tuan!$A$2:$D$105,3,0)</f>
        <v>25/09/2016</v>
      </c>
      <c r="M172" s="92" t="s">
        <v>54</v>
      </c>
    </row>
    <row r="173" spans="1:13" ht="30" customHeight="1">
      <c r="A173" s="6">
        <v>169</v>
      </c>
      <c r="B173" s="6">
        <v>3</v>
      </c>
      <c r="C173" s="68" t="s">
        <v>145</v>
      </c>
      <c r="D173" s="8" t="s">
        <v>9</v>
      </c>
      <c r="E173" s="99" t="s">
        <v>47</v>
      </c>
      <c r="F173" s="100">
        <v>4</v>
      </c>
      <c r="G173" s="7">
        <v>1</v>
      </c>
      <c r="H173" s="7" t="s">
        <v>11</v>
      </c>
      <c r="I173" s="7">
        <v>115</v>
      </c>
      <c r="J173" s="7">
        <v>115</v>
      </c>
      <c r="K173" s="72" t="str">
        <f>VLOOKUP(I173,Tuan!$A$2:$D$105,2,0)</f>
        <v>11/11/2016</v>
      </c>
      <c r="L173" s="72" t="str">
        <f>VLOOKUP(J173,Tuan!$A$2:$D$105,3,0)</f>
        <v>13/11/2016</v>
      </c>
      <c r="M173" s="101" t="s">
        <v>52</v>
      </c>
    </row>
    <row r="174" spans="1:13" ht="30" customHeight="1">
      <c r="A174" s="6">
        <v>170</v>
      </c>
      <c r="B174" s="6">
        <v>3</v>
      </c>
      <c r="C174" s="68" t="s">
        <v>145</v>
      </c>
      <c r="D174" s="8" t="s">
        <v>9</v>
      </c>
      <c r="E174" s="99" t="s">
        <v>49</v>
      </c>
      <c r="F174" s="100">
        <v>3</v>
      </c>
      <c r="G174" s="7">
        <v>1</v>
      </c>
      <c r="H174" s="7" t="s">
        <v>11</v>
      </c>
      <c r="I174" s="7">
        <v>118</v>
      </c>
      <c r="J174" s="7">
        <v>118</v>
      </c>
      <c r="K174" s="72" t="str">
        <f>VLOOKUP(I174,Tuan!$A$2:$D$105,2,0)</f>
        <v>02/12/2016</v>
      </c>
      <c r="L174" s="72" t="str">
        <f>VLOOKUP(J174,Tuan!$A$2:$D$105,3,0)</f>
        <v>04/12/2016</v>
      </c>
      <c r="M174" s="101" t="s">
        <v>39</v>
      </c>
    </row>
    <row r="175" spans="1:13" ht="30" customHeight="1">
      <c r="A175" s="6">
        <v>171</v>
      </c>
      <c r="B175" s="6">
        <v>3</v>
      </c>
      <c r="C175" s="68" t="s">
        <v>145</v>
      </c>
      <c r="D175" s="8" t="s">
        <v>9</v>
      </c>
      <c r="E175" s="96" t="s">
        <v>50</v>
      </c>
      <c r="F175" s="100">
        <v>3</v>
      </c>
      <c r="G175" s="7">
        <v>1</v>
      </c>
      <c r="H175" s="7" t="s">
        <v>11</v>
      </c>
      <c r="I175" s="7">
        <v>112</v>
      </c>
      <c r="J175" s="7">
        <v>112</v>
      </c>
      <c r="K175" s="72" t="str">
        <f>VLOOKUP(I175,Tuan!$A$2:$D$105,2,0)</f>
        <v>21/10/2016</v>
      </c>
      <c r="L175" s="72" t="str">
        <f>VLOOKUP(J175,Tuan!$A$2:$D$105,3,0)</f>
        <v>23/10/2016</v>
      </c>
      <c r="M175" s="96" t="s">
        <v>53</v>
      </c>
    </row>
    <row r="176" spans="1:13" ht="30" customHeight="1">
      <c r="A176" s="6">
        <v>172</v>
      </c>
      <c r="B176" s="6">
        <v>3</v>
      </c>
      <c r="C176" s="68" t="s">
        <v>145</v>
      </c>
      <c r="D176" s="8" t="s">
        <v>9</v>
      </c>
      <c r="E176" s="96" t="s">
        <v>51</v>
      </c>
      <c r="F176" s="100">
        <v>3</v>
      </c>
      <c r="G176" s="7">
        <v>1</v>
      </c>
      <c r="H176" s="7" t="s">
        <v>11</v>
      </c>
      <c r="I176" s="7">
        <v>109</v>
      </c>
      <c r="J176" s="7">
        <v>109</v>
      </c>
      <c r="K176" s="72" t="str">
        <f>VLOOKUP(I176,Tuan!$A$2:$D$105,2,0)</f>
        <v>30/09/2016</v>
      </c>
      <c r="L176" s="72" t="str">
        <f>VLOOKUP(J176,Tuan!$A$2:$D$105,3,0)</f>
        <v>02/10/2016</v>
      </c>
      <c r="M176" s="92" t="s">
        <v>54</v>
      </c>
    </row>
    <row r="177" spans="1:13" ht="30" customHeight="1">
      <c r="A177" s="6">
        <v>173</v>
      </c>
      <c r="B177" s="6">
        <v>3</v>
      </c>
      <c r="C177" s="68" t="s">
        <v>145</v>
      </c>
      <c r="D177" s="8" t="s">
        <v>9</v>
      </c>
      <c r="E177" s="99" t="s">
        <v>55</v>
      </c>
      <c r="F177" s="100">
        <v>3</v>
      </c>
      <c r="G177" s="7">
        <v>2</v>
      </c>
      <c r="H177" s="7" t="s">
        <v>19</v>
      </c>
      <c r="I177" s="7">
        <v>141</v>
      </c>
      <c r="J177" s="7">
        <v>141</v>
      </c>
      <c r="K177" s="72" t="str">
        <f>VLOOKUP(I177,Tuan!$A$2:$D$105,2,0)</f>
        <v>12/05/2017</v>
      </c>
      <c r="L177" s="72" t="str">
        <f>VLOOKUP(J177,Tuan!$A$2:$D$105,3,0)</f>
        <v>14/05/2017</v>
      </c>
      <c r="M177" s="101" t="s">
        <v>39</v>
      </c>
    </row>
    <row r="178" spans="1:13" ht="30" customHeight="1">
      <c r="A178" s="6">
        <v>174</v>
      </c>
      <c r="B178" s="6">
        <v>3</v>
      </c>
      <c r="C178" s="68" t="s">
        <v>145</v>
      </c>
      <c r="D178" s="8" t="s">
        <v>9</v>
      </c>
      <c r="E178" s="99" t="s">
        <v>55</v>
      </c>
      <c r="F178" s="100">
        <v>3</v>
      </c>
      <c r="G178" s="7">
        <v>2</v>
      </c>
      <c r="H178" s="7" t="s">
        <v>19</v>
      </c>
      <c r="I178" s="7">
        <v>142</v>
      </c>
      <c r="J178" s="7">
        <v>142</v>
      </c>
      <c r="K178" s="72" t="str">
        <f>VLOOKUP(I178,Tuan!$A$2:$D$105,2,0)</f>
        <v>19/05/2017</v>
      </c>
      <c r="L178" s="72" t="str">
        <f>VLOOKUP(J178,Tuan!$A$2:$D$105,3,0)</f>
        <v>21/05/2017</v>
      </c>
      <c r="M178" s="101" t="s">
        <v>39</v>
      </c>
    </row>
    <row r="179" spans="1:13" ht="30" customHeight="1">
      <c r="A179" s="6">
        <v>175</v>
      </c>
      <c r="B179" s="6">
        <v>3</v>
      </c>
      <c r="C179" s="68" t="s">
        <v>145</v>
      </c>
      <c r="D179" s="8" t="s">
        <v>9</v>
      </c>
      <c r="E179" s="99" t="s">
        <v>56</v>
      </c>
      <c r="F179" s="100">
        <v>3</v>
      </c>
      <c r="G179" s="7">
        <v>2</v>
      </c>
      <c r="H179" s="7" t="s">
        <v>19</v>
      </c>
      <c r="I179" s="7">
        <v>130</v>
      </c>
      <c r="J179" s="7">
        <v>130</v>
      </c>
      <c r="K179" s="72" t="str">
        <f>VLOOKUP(I179,Tuan!$A$2:$D$105,2,0)</f>
        <v>24/02/2017</v>
      </c>
      <c r="L179" s="72" t="str">
        <f>VLOOKUP(J179,Tuan!$A$2:$D$105,3,0)</f>
        <v>26/02/2017</v>
      </c>
      <c r="M179" s="101" t="s">
        <v>52</v>
      </c>
    </row>
    <row r="180" spans="1:13" ht="30" customHeight="1">
      <c r="A180" s="6">
        <v>176</v>
      </c>
      <c r="B180" s="6">
        <v>3</v>
      </c>
      <c r="C180" s="68" t="s">
        <v>145</v>
      </c>
      <c r="D180" s="8" t="s">
        <v>9</v>
      </c>
      <c r="E180" s="99" t="s">
        <v>56</v>
      </c>
      <c r="F180" s="100">
        <v>3</v>
      </c>
      <c r="G180" s="7">
        <v>2</v>
      </c>
      <c r="H180" s="7" t="s">
        <v>19</v>
      </c>
      <c r="I180" s="7">
        <v>131</v>
      </c>
      <c r="J180" s="7">
        <v>131</v>
      </c>
      <c r="K180" s="72" t="str">
        <f>VLOOKUP(I180,Tuan!$A$2:$D$105,2,0)</f>
        <v>03/03/2017</v>
      </c>
      <c r="L180" s="72" t="str">
        <f>VLOOKUP(J180,Tuan!$A$2:$D$105,3,0)</f>
        <v>05/03/2017</v>
      </c>
      <c r="M180" s="101" t="s">
        <v>52</v>
      </c>
    </row>
    <row r="181" spans="1:13" ht="30" customHeight="1">
      <c r="A181" s="6">
        <v>177</v>
      </c>
      <c r="B181" s="6">
        <v>3</v>
      </c>
      <c r="C181" s="68" t="s">
        <v>145</v>
      </c>
      <c r="D181" s="8" t="s">
        <v>9</v>
      </c>
      <c r="E181" s="99" t="s">
        <v>57</v>
      </c>
      <c r="F181" s="100">
        <v>2</v>
      </c>
      <c r="G181" s="7">
        <v>2</v>
      </c>
      <c r="H181" s="7" t="s">
        <v>19</v>
      </c>
      <c r="I181" s="7">
        <v>132</v>
      </c>
      <c r="J181" s="7">
        <v>132</v>
      </c>
      <c r="K181" s="72" t="str">
        <f>VLOOKUP(I181,Tuan!$A$2:$D$105,2,0)</f>
        <v>10/03/2017</v>
      </c>
      <c r="L181" s="72" t="str">
        <f>VLOOKUP(J181,Tuan!$A$2:$D$105,3,0)</f>
        <v>12/03/2017</v>
      </c>
      <c r="M181" s="101" t="s">
        <v>52</v>
      </c>
    </row>
    <row r="182" spans="1:13" ht="30" customHeight="1">
      <c r="A182" s="6">
        <v>178</v>
      </c>
      <c r="B182" s="6">
        <v>3</v>
      </c>
      <c r="C182" s="68" t="s">
        <v>145</v>
      </c>
      <c r="D182" s="8" t="s">
        <v>9</v>
      </c>
      <c r="E182" s="99" t="s">
        <v>10</v>
      </c>
      <c r="F182" s="100">
        <v>3</v>
      </c>
      <c r="G182" s="7">
        <v>2</v>
      </c>
      <c r="H182" s="7" t="s">
        <v>19</v>
      </c>
      <c r="I182" s="7">
        <v>134</v>
      </c>
      <c r="J182" s="7">
        <v>134</v>
      </c>
      <c r="K182" s="72" t="str">
        <f>VLOOKUP(I182,Tuan!$A$2:$D$105,2,0)</f>
        <v>24/03/2017</v>
      </c>
      <c r="L182" s="72" t="str">
        <f>VLOOKUP(J182,Tuan!$A$2:$D$105,3,0)</f>
        <v>26/03/2017</v>
      </c>
      <c r="M182" s="101" t="s">
        <v>12</v>
      </c>
    </row>
    <row r="183" spans="1:13" ht="30" customHeight="1">
      <c r="A183" s="6">
        <v>179</v>
      </c>
      <c r="B183" s="6">
        <v>3</v>
      </c>
      <c r="C183" s="68" t="s">
        <v>145</v>
      </c>
      <c r="D183" s="8" t="s">
        <v>9</v>
      </c>
      <c r="E183" s="99" t="s">
        <v>10</v>
      </c>
      <c r="F183" s="100">
        <v>3</v>
      </c>
      <c r="G183" s="7">
        <v>2</v>
      </c>
      <c r="H183" s="7" t="s">
        <v>19</v>
      </c>
      <c r="I183" s="7">
        <v>135</v>
      </c>
      <c r="J183" s="7">
        <v>135</v>
      </c>
      <c r="K183" s="72" t="str">
        <f>VLOOKUP(I183,Tuan!$A$2:$D$105,2,0)</f>
        <v>31/03/2017</v>
      </c>
      <c r="L183" s="72" t="str">
        <f>VLOOKUP(J183,Tuan!$A$2:$D$105,3,0)</f>
        <v>02/04/2017</v>
      </c>
      <c r="M183" s="101" t="s">
        <v>12</v>
      </c>
    </row>
    <row r="184" spans="1:13" ht="30" customHeight="1">
      <c r="A184" s="6">
        <v>180</v>
      </c>
      <c r="B184" s="6">
        <v>3</v>
      </c>
      <c r="C184" s="68" t="s">
        <v>145</v>
      </c>
      <c r="D184" s="8" t="s">
        <v>9</v>
      </c>
      <c r="E184" s="99" t="s">
        <v>14</v>
      </c>
      <c r="F184" s="100">
        <v>2</v>
      </c>
      <c r="G184" s="7">
        <v>2</v>
      </c>
      <c r="H184" s="7" t="s">
        <v>19</v>
      </c>
      <c r="I184" s="7">
        <v>138</v>
      </c>
      <c r="J184" s="7">
        <v>138</v>
      </c>
      <c r="K184" s="72" t="str">
        <f>VLOOKUP(I184,Tuan!$A$2:$D$105,2,0)</f>
        <v>21/04/2017</v>
      </c>
      <c r="L184" s="72" t="str">
        <f>VLOOKUP(J184,Tuan!$A$2:$D$105,3,0)</f>
        <v>23/04/2017</v>
      </c>
      <c r="M184" s="101" t="s">
        <v>12</v>
      </c>
    </row>
    <row r="185" spans="1:13" ht="30" customHeight="1">
      <c r="A185" s="6">
        <v>181</v>
      </c>
      <c r="B185" s="6">
        <v>3</v>
      </c>
      <c r="C185" s="68" t="s">
        <v>145</v>
      </c>
      <c r="D185" s="8" t="s">
        <v>9</v>
      </c>
      <c r="E185" s="96" t="s">
        <v>13</v>
      </c>
      <c r="F185" s="100">
        <v>1</v>
      </c>
      <c r="G185" s="7">
        <v>2</v>
      </c>
      <c r="H185" s="7" t="s">
        <v>19</v>
      </c>
      <c r="I185" s="7">
        <v>136</v>
      </c>
      <c r="J185" s="7">
        <v>136</v>
      </c>
      <c r="K185" s="72" t="str">
        <f>VLOOKUP(I185,Tuan!$A$2:$D$105,2,0)</f>
        <v>07/04/2017</v>
      </c>
      <c r="L185" s="72" t="str">
        <f>VLOOKUP(J185,Tuan!$A$2:$D$105,3,0)</f>
        <v>09/04/2017</v>
      </c>
      <c r="M185" s="92" t="s">
        <v>12</v>
      </c>
    </row>
    <row r="186" spans="1:13" ht="30" customHeight="1">
      <c r="A186" s="6">
        <v>182</v>
      </c>
      <c r="B186" s="6">
        <v>3</v>
      </c>
      <c r="C186" s="68" t="s">
        <v>145</v>
      </c>
      <c r="D186" s="8" t="s">
        <v>9</v>
      </c>
      <c r="E186" s="96" t="s">
        <v>15</v>
      </c>
      <c r="F186" s="100">
        <v>1</v>
      </c>
      <c r="G186" s="7">
        <v>2</v>
      </c>
      <c r="H186" s="7" t="s">
        <v>19</v>
      </c>
      <c r="I186" s="7">
        <v>139</v>
      </c>
      <c r="J186" s="7">
        <v>139</v>
      </c>
      <c r="K186" s="72" t="str">
        <f>VLOOKUP(I186,Tuan!$A$2:$D$105,2,0)</f>
        <v>28/04/2017</v>
      </c>
      <c r="L186" s="72" t="str">
        <f>VLOOKUP(J186,Tuan!$A$2:$D$105,3,0)</f>
        <v>30/04/2017</v>
      </c>
      <c r="M186" s="92" t="s">
        <v>12</v>
      </c>
    </row>
    <row r="187" spans="1:13" ht="30" customHeight="1">
      <c r="A187" s="6">
        <v>183</v>
      </c>
      <c r="B187" s="6">
        <v>3</v>
      </c>
      <c r="C187" s="68" t="s">
        <v>145</v>
      </c>
      <c r="D187" s="8" t="s">
        <v>9</v>
      </c>
      <c r="E187" s="99" t="s">
        <v>55</v>
      </c>
      <c r="F187" s="100">
        <v>3</v>
      </c>
      <c r="G187" s="7">
        <v>2</v>
      </c>
      <c r="H187" s="7" t="s">
        <v>11</v>
      </c>
      <c r="I187" s="7">
        <v>143</v>
      </c>
      <c r="J187" s="7">
        <v>143</v>
      </c>
      <c r="K187" s="72" t="str">
        <f>VLOOKUP(I187,Tuan!$A$2:$D$105,2,0)</f>
        <v>26/05/2017</v>
      </c>
      <c r="L187" s="72" t="str">
        <f>VLOOKUP(J187,Tuan!$A$2:$D$105,3,0)</f>
        <v>28/05/2017</v>
      </c>
      <c r="M187" s="101" t="s">
        <v>39</v>
      </c>
    </row>
    <row r="188" spans="1:13" ht="30" customHeight="1">
      <c r="A188" s="6">
        <v>184</v>
      </c>
      <c r="B188" s="6">
        <v>3</v>
      </c>
      <c r="C188" s="68" t="s">
        <v>145</v>
      </c>
      <c r="D188" s="8" t="s">
        <v>9</v>
      </c>
      <c r="E188" s="99" t="s">
        <v>56</v>
      </c>
      <c r="F188" s="100">
        <v>3</v>
      </c>
      <c r="G188" s="7">
        <v>2</v>
      </c>
      <c r="H188" s="7" t="s">
        <v>11</v>
      </c>
      <c r="I188" s="7">
        <v>133</v>
      </c>
      <c r="J188" s="7">
        <v>133</v>
      </c>
      <c r="K188" s="72" t="str">
        <f>VLOOKUP(I188,Tuan!$A$2:$D$105,2,0)</f>
        <v>17/03/2017</v>
      </c>
      <c r="L188" s="72" t="str">
        <f>VLOOKUP(J188,Tuan!$A$2:$D$105,3,0)</f>
        <v>19/03/2017</v>
      </c>
      <c r="M188" s="101" t="s">
        <v>52</v>
      </c>
    </row>
    <row r="189" spans="1:13" ht="30" customHeight="1">
      <c r="A189" s="6">
        <v>185</v>
      </c>
      <c r="B189" s="6">
        <v>3</v>
      </c>
      <c r="C189" s="68" t="s">
        <v>145</v>
      </c>
      <c r="D189" s="8" t="s">
        <v>9</v>
      </c>
      <c r="E189" s="99" t="s">
        <v>57</v>
      </c>
      <c r="F189" s="100">
        <v>2</v>
      </c>
      <c r="G189" s="7">
        <v>2</v>
      </c>
      <c r="H189" s="7" t="s">
        <v>11</v>
      </c>
      <c r="I189" s="7">
        <v>133</v>
      </c>
      <c r="J189" s="7">
        <v>133</v>
      </c>
      <c r="K189" s="72" t="str">
        <f>VLOOKUP(I189,Tuan!$A$2:$D$105,2,0)</f>
        <v>17/03/2017</v>
      </c>
      <c r="L189" s="72" t="str">
        <f>VLOOKUP(J189,Tuan!$A$2:$D$105,3,0)</f>
        <v>19/03/2017</v>
      </c>
      <c r="M189" s="101" t="s">
        <v>52</v>
      </c>
    </row>
    <row r="190" spans="1:13" ht="30" customHeight="1">
      <c r="A190" s="6">
        <v>186</v>
      </c>
      <c r="B190" s="6">
        <v>3</v>
      </c>
      <c r="C190" s="68" t="s">
        <v>145</v>
      </c>
      <c r="D190" s="8" t="s">
        <v>9</v>
      </c>
      <c r="E190" s="99" t="s">
        <v>10</v>
      </c>
      <c r="F190" s="100">
        <v>3</v>
      </c>
      <c r="G190" s="7">
        <v>2</v>
      </c>
      <c r="H190" s="7" t="s">
        <v>11</v>
      </c>
      <c r="I190" s="7">
        <v>137</v>
      </c>
      <c r="J190" s="7">
        <v>137</v>
      </c>
      <c r="K190" s="72" t="str">
        <f>VLOOKUP(I190,Tuan!$A$2:$D$105,2,0)</f>
        <v>14/04/2017</v>
      </c>
      <c r="L190" s="72" t="str">
        <f>VLOOKUP(J190,Tuan!$A$2:$D$105,3,0)</f>
        <v>16/04/2017</v>
      </c>
      <c r="M190" s="101" t="s">
        <v>12</v>
      </c>
    </row>
    <row r="191" spans="1:13" ht="30" customHeight="1">
      <c r="A191" s="6">
        <v>187</v>
      </c>
      <c r="B191" s="6">
        <v>3</v>
      </c>
      <c r="C191" s="68" t="s">
        <v>145</v>
      </c>
      <c r="D191" s="8" t="s">
        <v>9</v>
      </c>
      <c r="E191" s="99" t="s">
        <v>14</v>
      </c>
      <c r="F191" s="100">
        <v>2</v>
      </c>
      <c r="G191" s="7">
        <v>2</v>
      </c>
      <c r="H191" s="7" t="s">
        <v>11</v>
      </c>
      <c r="I191" s="7">
        <v>140</v>
      </c>
      <c r="J191" s="7">
        <v>140</v>
      </c>
      <c r="K191" s="72" t="str">
        <f>VLOOKUP(I191,Tuan!$A$2:$D$105,2,0)</f>
        <v>05/05/2017</v>
      </c>
      <c r="L191" s="72" t="str">
        <f>VLOOKUP(J191,Tuan!$A$2:$D$105,3,0)</f>
        <v>07/05/2017</v>
      </c>
      <c r="M191" s="101" t="s">
        <v>12</v>
      </c>
    </row>
    <row r="192" spans="1:13" ht="30" customHeight="1">
      <c r="A192" s="6">
        <v>188</v>
      </c>
      <c r="B192" s="6">
        <v>3</v>
      </c>
      <c r="C192" s="68" t="s">
        <v>145</v>
      </c>
      <c r="D192" s="8" t="s">
        <v>9</v>
      </c>
      <c r="E192" s="96" t="s">
        <v>13</v>
      </c>
      <c r="F192" s="100">
        <v>1</v>
      </c>
      <c r="G192" s="7">
        <v>2</v>
      </c>
      <c r="H192" s="7" t="s">
        <v>11</v>
      </c>
      <c r="I192" s="7">
        <v>137</v>
      </c>
      <c r="J192" s="7">
        <v>137</v>
      </c>
      <c r="K192" s="72" t="str">
        <f>VLOOKUP(I192,Tuan!$A$2:$D$105,2,0)</f>
        <v>14/04/2017</v>
      </c>
      <c r="L192" s="72" t="str">
        <f>VLOOKUP(J192,Tuan!$A$2:$D$105,3,0)</f>
        <v>16/04/2017</v>
      </c>
      <c r="M192" s="92" t="s">
        <v>12</v>
      </c>
    </row>
    <row r="193" spans="1:13" ht="30" customHeight="1">
      <c r="A193" s="6">
        <v>189</v>
      </c>
      <c r="B193" s="6">
        <v>2</v>
      </c>
      <c r="C193" s="9" t="s">
        <v>177</v>
      </c>
      <c r="D193" s="8" t="s">
        <v>9</v>
      </c>
      <c r="E193" s="99" t="s">
        <v>64</v>
      </c>
      <c r="F193" s="15">
        <v>3</v>
      </c>
      <c r="G193" s="7">
        <v>1</v>
      </c>
      <c r="H193" s="16" t="s">
        <v>195</v>
      </c>
      <c r="I193" s="7">
        <v>4</v>
      </c>
      <c r="J193" s="7">
        <v>5</v>
      </c>
      <c r="K193" s="72" t="str">
        <f>VLOOKUP(I193,Tuan!$A$2:$D$105,2,0)</f>
        <v>22/08/1016</v>
      </c>
      <c r="L193" s="72" t="str">
        <f>VLOOKUP(J193,Tuan!$A$2:$D$105,3,0)</f>
        <v>04/09/2016</v>
      </c>
      <c r="M193" s="101" t="s">
        <v>70</v>
      </c>
    </row>
    <row r="194" spans="1:13" ht="30" customHeight="1">
      <c r="A194" s="6">
        <v>190</v>
      </c>
      <c r="B194" s="6">
        <v>2</v>
      </c>
      <c r="C194" s="9" t="s">
        <v>177</v>
      </c>
      <c r="D194" s="8" t="s">
        <v>9</v>
      </c>
      <c r="E194" s="99" t="s">
        <v>65</v>
      </c>
      <c r="F194" s="15">
        <v>3</v>
      </c>
      <c r="G194" s="7">
        <v>1</v>
      </c>
      <c r="H194" s="16" t="s">
        <v>195</v>
      </c>
      <c r="I194" s="7">
        <v>8</v>
      </c>
      <c r="J194" s="7">
        <v>9</v>
      </c>
      <c r="K194" s="72" t="str">
        <f>VLOOKUP(I194,Tuan!$A$2:$D$105,2,0)</f>
        <v>19/09/2016</v>
      </c>
      <c r="L194" s="72" t="str">
        <f>VLOOKUP(J194,Tuan!$A$2:$D$105,3,0)</f>
        <v>02/10/2016</v>
      </c>
      <c r="M194" s="101" t="s">
        <v>71</v>
      </c>
    </row>
    <row r="195" spans="1:13" ht="30" customHeight="1">
      <c r="A195" s="6">
        <v>191</v>
      </c>
      <c r="B195" s="6">
        <v>2</v>
      </c>
      <c r="C195" s="9" t="s">
        <v>177</v>
      </c>
      <c r="D195" s="8" t="s">
        <v>9</v>
      </c>
      <c r="E195" s="99" t="s">
        <v>66</v>
      </c>
      <c r="F195" s="15">
        <v>3</v>
      </c>
      <c r="G195" s="7">
        <v>1</v>
      </c>
      <c r="H195" s="16" t="s">
        <v>195</v>
      </c>
      <c r="I195" s="7">
        <v>20</v>
      </c>
      <c r="J195" s="7">
        <v>21</v>
      </c>
      <c r="K195" s="72" t="str">
        <f>VLOOKUP(I195,Tuan!$A$2:$D$105,2,0)</f>
        <v>12/12/2016</v>
      </c>
      <c r="L195" s="72" t="str">
        <f>VLOOKUP(J195,Tuan!$A$2:$D$105,3,0)</f>
        <v>25/12/2016</v>
      </c>
      <c r="M195" s="101" t="s">
        <v>62</v>
      </c>
    </row>
    <row r="196" spans="1:13" ht="30" customHeight="1">
      <c r="A196" s="6">
        <v>192</v>
      </c>
      <c r="B196" s="6">
        <v>2</v>
      </c>
      <c r="C196" s="9" t="s">
        <v>177</v>
      </c>
      <c r="D196" s="8" t="s">
        <v>9</v>
      </c>
      <c r="E196" s="99" t="s">
        <v>67</v>
      </c>
      <c r="F196" s="15">
        <v>3</v>
      </c>
      <c r="G196" s="7">
        <v>1</v>
      </c>
      <c r="H196" s="16" t="s">
        <v>195</v>
      </c>
      <c r="I196" s="7">
        <v>12</v>
      </c>
      <c r="J196" s="7">
        <v>13</v>
      </c>
      <c r="K196" s="72" t="str">
        <f>VLOOKUP(I196,Tuan!$A$2:$D$105,2,0)</f>
        <v>17/10/2016</v>
      </c>
      <c r="L196" s="72" t="str">
        <f>VLOOKUP(J196,Tuan!$A$2:$D$105,3,0)</f>
        <v>30/10/2016</v>
      </c>
      <c r="M196" s="101" t="s">
        <v>72</v>
      </c>
    </row>
    <row r="197" spans="1:13" ht="30" customHeight="1">
      <c r="A197" s="6">
        <v>193</v>
      </c>
      <c r="B197" s="6">
        <v>2</v>
      </c>
      <c r="C197" s="9" t="s">
        <v>177</v>
      </c>
      <c r="D197" s="8" t="s">
        <v>9</v>
      </c>
      <c r="E197" s="99" t="s">
        <v>337</v>
      </c>
      <c r="F197" s="15">
        <v>3</v>
      </c>
      <c r="G197" s="7">
        <v>1</v>
      </c>
      <c r="H197" s="16" t="s">
        <v>195</v>
      </c>
      <c r="I197" s="7">
        <v>16</v>
      </c>
      <c r="J197" s="7">
        <v>17</v>
      </c>
      <c r="K197" s="72" t="str">
        <f>VLOOKUP(I197,Tuan!$A$2:$D$105,2,0)</f>
        <v>14/11/2016</v>
      </c>
      <c r="L197" s="72" t="str">
        <f>VLOOKUP(J197,Tuan!$A$2:$D$105,3,0)</f>
        <v>27/11/2016</v>
      </c>
      <c r="M197" s="99" t="s">
        <v>337</v>
      </c>
    </row>
    <row r="198" spans="1:13" ht="30" customHeight="1">
      <c r="A198" s="6">
        <v>194</v>
      </c>
      <c r="B198" s="6">
        <v>2</v>
      </c>
      <c r="C198" s="9" t="s">
        <v>177</v>
      </c>
      <c r="D198" s="8" t="s">
        <v>9</v>
      </c>
      <c r="E198" s="99" t="s">
        <v>68</v>
      </c>
      <c r="F198" s="15">
        <v>3</v>
      </c>
      <c r="G198" s="7">
        <v>2</v>
      </c>
      <c r="H198" s="16" t="s">
        <v>195</v>
      </c>
      <c r="I198" s="7">
        <v>29</v>
      </c>
      <c r="J198" s="7">
        <v>30</v>
      </c>
      <c r="K198" s="72" t="str">
        <f>VLOOKUP(I198,Tuan!$A$2:$D$105,2,0)</f>
        <v>13/02/2017</v>
      </c>
      <c r="L198" s="72" t="str">
        <f>VLOOKUP(J198,Tuan!$A$2:$D$105,3,0)</f>
        <v>26/02/2017</v>
      </c>
      <c r="M198" s="101" t="s">
        <v>72</v>
      </c>
    </row>
    <row r="199" spans="1:13" ht="30" customHeight="1">
      <c r="A199" s="6">
        <v>195</v>
      </c>
      <c r="B199" s="6">
        <v>2</v>
      </c>
      <c r="C199" s="9" t="s">
        <v>177</v>
      </c>
      <c r="D199" s="8" t="s">
        <v>9</v>
      </c>
      <c r="E199" s="99" t="s">
        <v>74</v>
      </c>
      <c r="F199" s="100">
        <v>3</v>
      </c>
      <c r="G199" s="7">
        <v>2</v>
      </c>
      <c r="H199" s="16" t="s">
        <v>195</v>
      </c>
      <c r="I199" s="7">
        <v>45</v>
      </c>
      <c r="J199" s="7">
        <v>46</v>
      </c>
      <c r="K199" s="72" t="str">
        <f>VLOOKUP(I199,Tuan!$A$2:$D$105,2,0)</f>
        <v>05/06/2017</v>
      </c>
      <c r="L199" s="72" t="str">
        <f>VLOOKUP(J199,Tuan!$A$2:$D$105,3,0)</f>
        <v>18/06/2017</v>
      </c>
      <c r="M199" s="101" t="s">
        <v>52</v>
      </c>
    </row>
    <row r="200" spans="1:13" ht="30" customHeight="1">
      <c r="A200" s="6">
        <v>196</v>
      </c>
      <c r="B200" s="6">
        <v>2</v>
      </c>
      <c r="C200" s="9" t="s">
        <v>177</v>
      </c>
      <c r="D200" s="8" t="s">
        <v>9</v>
      </c>
      <c r="E200" s="99" t="s">
        <v>76</v>
      </c>
      <c r="F200" s="100">
        <v>2</v>
      </c>
      <c r="G200" s="7">
        <v>2</v>
      </c>
      <c r="H200" s="16" t="s">
        <v>195</v>
      </c>
      <c r="I200" s="7">
        <v>41</v>
      </c>
      <c r="J200" s="7">
        <v>42</v>
      </c>
      <c r="K200" s="72" t="str">
        <f>VLOOKUP(I200,Tuan!$A$2:$D$105,2,0)</f>
        <v>08/05/2017</v>
      </c>
      <c r="L200" s="72" t="str">
        <f>VLOOKUP(J200,Tuan!$A$2:$D$105,3,0)</f>
        <v>21/05/2017</v>
      </c>
      <c r="M200" s="101" t="s">
        <v>76</v>
      </c>
    </row>
    <row r="201" spans="1:13" ht="30" customHeight="1">
      <c r="A201" s="6">
        <v>197</v>
      </c>
      <c r="B201" s="6">
        <v>2</v>
      </c>
      <c r="C201" s="9" t="s">
        <v>177</v>
      </c>
      <c r="D201" s="8" t="s">
        <v>9</v>
      </c>
      <c r="E201" s="99" t="s">
        <v>77</v>
      </c>
      <c r="F201" s="100">
        <v>1</v>
      </c>
      <c r="G201" s="7">
        <v>2</v>
      </c>
      <c r="H201" s="16" t="s">
        <v>195</v>
      </c>
      <c r="I201" s="7">
        <v>41</v>
      </c>
      <c r="J201" s="7">
        <v>42</v>
      </c>
      <c r="K201" s="72" t="str">
        <f>VLOOKUP(I201,Tuan!$A$2:$D$105,2,0)</f>
        <v>08/05/2017</v>
      </c>
      <c r="L201" s="72" t="str">
        <f>VLOOKUP(J201,Tuan!$A$2:$D$105,3,0)</f>
        <v>21/05/2017</v>
      </c>
      <c r="M201" s="101" t="s">
        <v>76</v>
      </c>
    </row>
    <row r="202" spans="1:13" ht="30" customHeight="1">
      <c r="A202" s="6">
        <v>198</v>
      </c>
      <c r="B202" s="6">
        <v>2</v>
      </c>
      <c r="C202" s="9" t="s">
        <v>177</v>
      </c>
      <c r="D202" s="8" t="s">
        <v>9</v>
      </c>
      <c r="E202" s="99" t="s">
        <v>75</v>
      </c>
      <c r="F202" s="100">
        <v>3</v>
      </c>
      <c r="G202" s="7">
        <v>2</v>
      </c>
      <c r="H202" s="16" t="s">
        <v>195</v>
      </c>
      <c r="I202" s="7">
        <v>37</v>
      </c>
      <c r="J202" s="7">
        <v>38</v>
      </c>
      <c r="K202" s="72" t="str">
        <f>VLOOKUP(I202,Tuan!$A$2:$D$105,2,0)</f>
        <v>10/04/2017</v>
      </c>
      <c r="L202" s="72" t="str">
        <f>VLOOKUP(J202,Tuan!$A$2:$D$105,3,0)</f>
        <v>23/04/2017</v>
      </c>
      <c r="M202" s="99" t="s">
        <v>53</v>
      </c>
    </row>
    <row r="203" spans="1:13" ht="30" customHeight="1">
      <c r="A203" s="6">
        <v>199</v>
      </c>
      <c r="B203" s="6">
        <v>2</v>
      </c>
      <c r="C203" s="9" t="s">
        <v>177</v>
      </c>
      <c r="D203" s="8" t="s">
        <v>9</v>
      </c>
      <c r="E203" s="99" t="s">
        <v>78</v>
      </c>
      <c r="F203" s="100">
        <v>3</v>
      </c>
      <c r="G203" s="7">
        <v>2</v>
      </c>
      <c r="H203" s="16" t="s">
        <v>195</v>
      </c>
      <c r="I203" s="7">
        <v>33</v>
      </c>
      <c r="J203" s="7">
        <v>34</v>
      </c>
      <c r="K203" s="72" t="str">
        <f>VLOOKUP(I203,Tuan!$A$2:$D$105,2,0)</f>
        <v>13/03/2017</v>
      </c>
      <c r="L203" s="72" t="str">
        <f>VLOOKUP(J203,Tuan!$A$2:$D$105,3,0)</f>
        <v>26/03/2017</v>
      </c>
      <c r="M203" s="101" t="s">
        <v>78</v>
      </c>
    </row>
    <row r="204" spans="1:13" ht="30" customHeight="1">
      <c r="A204" s="6">
        <v>200</v>
      </c>
      <c r="B204" s="6">
        <v>2</v>
      </c>
      <c r="C204" s="9" t="s">
        <v>176</v>
      </c>
      <c r="D204" s="8" t="s">
        <v>9</v>
      </c>
      <c r="E204" s="99" t="s">
        <v>64</v>
      </c>
      <c r="F204" s="15">
        <v>3</v>
      </c>
      <c r="G204" s="7">
        <v>1</v>
      </c>
      <c r="H204" s="16" t="s">
        <v>195</v>
      </c>
      <c r="I204" s="7">
        <v>15</v>
      </c>
      <c r="J204" s="7">
        <v>16</v>
      </c>
      <c r="K204" s="72" t="str">
        <f>VLOOKUP(I204,Tuan!$A$2:$D$105,2,0)</f>
        <v>07/11/2016</v>
      </c>
      <c r="L204" s="72" t="str">
        <f>VLOOKUP(J204,Tuan!$A$2:$D$105,3,0)</f>
        <v>20/11/2016</v>
      </c>
      <c r="M204" s="101" t="s">
        <v>70</v>
      </c>
    </row>
    <row r="205" spans="1:13" ht="30" customHeight="1">
      <c r="A205" s="6">
        <v>201</v>
      </c>
      <c r="B205" s="6">
        <v>2</v>
      </c>
      <c r="C205" s="9" t="s">
        <v>176</v>
      </c>
      <c r="D205" s="8" t="s">
        <v>9</v>
      </c>
      <c r="E205" s="99" t="s">
        <v>65</v>
      </c>
      <c r="F205" s="15">
        <v>3</v>
      </c>
      <c r="G205" s="7">
        <v>1</v>
      </c>
      <c r="H205" s="16" t="s">
        <v>195</v>
      </c>
      <c r="I205" s="7">
        <v>7</v>
      </c>
      <c r="J205" s="7">
        <v>8</v>
      </c>
      <c r="K205" s="72" t="str">
        <f>VLOOKUP(I205,Tuan!$A$2:$D$105,2,0)</f>
        <v>12/09/2016</v>
      </c>
      <c r="L205" s="72" t="str">
        <f>VLOOKUP(J205,Tuan!$A$2:$D$105,3,0)</f>
        <v>25/09/2016</v>
      </c>
      <c r="M205" s="101" t="s">
        <v>71</v>
      </c>
    </row>
    <row r="206" spans="1:13" ht="30" customHeight="1">
      <c r="A206" s="6">
        <v>202</v>
      </c>
      <c r="B206" s="6">
        <v>2</v>
      </c>
      <c r="C206" s="9" t="s">
        <v>176</v>
      </c>
      <c r="D206" s="8" t="s">
        <v>9</v>
      </c>
      <c r="E206" s="99" t="s">
        <v>66</v>
      </c>
      <c r="F206" s="15">
        <v>3</v>
      </c>
      <c r="G206" s="7">
        <v>1</v>
      </c>
      <c r="H206" s="16" t="s">
        <v>195</v>
      </c>
      <c r="I206" s="7">
        <v>11</v>
      </c>
      <c r="J206" s="7">
        <v>12</v>
      </c>
      <c r="K206" s="72" t="str">
        <f>VLOOKUP(I206,Tuan!$A$2:$D$105,2,0)</f>
        <v>10/10/2016</v>
      </c>
      <c r="L206" s="72" t="str">
        <f>VLOOKUP(J206,Tuan!$A$2:$D$105,3,0)</f>
        <v>23/10/2016</v>
      </c>
      <c r="M206" s="101" t="s">
        <v>62</v>
      </c>
    </row>
    <row r="207" spans="1:13" ht="30" customHeight="1">
      <c r="A207" s="6">
        <v>203</v>
      </c>
      <c r="B207" s="6">
        <v>2</v>
      </c>
      <c r="C207" s="9" t="s">
        <v>176</v>
      </c>
      <c r="D207" s="8" t="s">
        <v>9</v>
      </c>
      <c r="E207" s="99" t="s">
        <v>67</v>
      </c>
      <c r="F207" s="15">
        <v>3</v>
      </c>
      <c r="G207" s="7">
        <v>1</v>
      </c>
      <c r="H207" s="16" t="s">
        <v>195</v>
      </c>
      <c r="I207" s="7">
        <v>9</v>
      </c>
      <c r="J207" s="7">
        <v>10</v>
      </c>
      <c r="K207" s="72" t="str">
        <f>VLOOKUP(I207,Tuan!$A$2:$D$105,2,0)</f>
        <v>26/09/2016</v>
      </c>
      <c r="L207" s="72" t="str">
        <f>VLOOKUP(J207,Tuan!$A$2:$D$105,3,0)</f>
        <v>09/10/2016</v>
      </c>
      <c r="M207" s="101" t="s">
        <v>72</v>
      </c>
    </row>
    <row r="208" spans="1:13" ht="30" customHeight="1">
      <c r="A208" s="6">
        <v>204</v>
      </c>
      <c r="B208" s="6">
        <v>2</v>
      </c>
      <c r="C208" s="9" t="s">
        <v>176</v>
      </c>
      <c r="D208" s="8" t="s">
        <v>9</v>
      </c>
      <c r="E208" s="99" t="s">
        <v>337</v>
      </c>
      <c r="F208" s="15">
        <v>3</v>
      </c>
      <c r="G208" s="7">
        <v>1</v>
      </c>
      <c r="H208" s="16" t="s">
        <v>195</v>
      </c>
      <c r="I208" s="7">
        <v>13</v>
      </c>
      <c r="J208" s="7">
        <v>14</v>
      </c>
      <c r="K208" s="72" t="str">
        <f>VLOOKUP(I208,Tuan!$A$2:$D$105,2,0)</f>
        <v>24/10/2016</v>
      </c>
      <c r="L208" s="72" t="str">
        <f>VLOOKUP(J208,Tuan!$A$2:$D$105,3,0)</f>
        <v>06/11/2016</v>
      </c>
      <c r="M208" s="99" t="s">
        <v>337</v>
      </c>
    </row>
    <row r="209" spans="1:13" ht="30" customHeight="1">
      <c r="A209" s="6">
        <v>205</v>
      </c>
      <c r="B209" s="6">
        <v>2</v>
      </c>
      <c r="C209" s="9" t="s">
        <v>176</v>
      </c>
      <c r="D209" s="8" t="s">
        <v>9</v>
      </c>
      <c r="E209" s="99" t="s">
        <v>68</v>
      </c>
      <c r="F209" s="15">
        <v>3</v>
      </c>
      <c r="G209" s="7">
        <v>2</v>
      </c>
      <c r="H209" s="16" t="s">
        <v>195</v>
      </c>
      <c r="I209" s="7">
        <v>33</v>
      </c>
      <c r="J209" s="7">
        <v>34</v>
      </c>
      <c r="K209" s="72" t="str">
        <f>VLOOKUP(I209,Tuan!$A$2:$D$105,2,0)</f>
        <v>13/03/2017</v>
      </c>
      <c r="L209" s="72" t="str">
        <f>VLOOKUP(J209,Tuan!$A$2:$D$105,3,0)</f>
        <v>26/03/2017</v>
      </c>
      <c r="M209" s="101" t="s">
        <v>72</v>
      </c>
    </row>
    <row r="210" spans="1:13" ht="30" customHeight="1">
      <c r="A210" s="6">
        <v>206</v>
      </c>
      <c r="B210" s="6">
        <v>2</v>
      </c>
      <c r="C210" s="9" t="s">
        <v>176</v>
      </c>
      <c r="D210" s="8" t="s">
        <v>9</v>
      </c>
      <c r="E210" s="99" t="s">
        <v>74</v>
      </c>
      <c r="F210" s="100">
        <v>3</v>
      </c>
      <c r="G210" s="7">
        <v>2</v>
      </c>
      <c r="H210" s="16" t="s">
        <v>195</v>
      </c>
      <c r="I210" s="7">
        <v>41</v>
      </c>
      <c r="J210" s="7">
        <v>42</v>
      </c>
      <c r="K210" s="72" t="str">
        <f>VLOOKUP(I210,Tuan!$A$2:$D$105,2,0)</f>
        <v>08/05/2017</v>
      </c>
      <c r="L210" s="72" t="str">
        <f>VLOOKUP(J210,Tuan!$A$2:$D$105,3,0)</f>
        <v>21/05/2017</v>
      </c>
      <c r="M210" s="101" t="s">
        <v>52</v>
      </c>
    </row>
    <row r="211" spans="1:13" ht="30" customHeight="1">
      <c r="A211" s="6">
        <v>207</v>
      </c>
      <c r="B211" s="6">
        <v>2</v>
      </c>
      <c r="C211" s="9" t="s">
        <v>176</v>
      </c>
      <c r="D211" s="8" t="s">
        <v>9</v>
      </c>
      <c r="E211" s="99" t="s">
        <v>76</v>
      </c>
      <c r="F211" s="100">
        <v>2</v>
      </c>
      <c r="G211" s="7">
        <v>2</v>
      </c>
      <c r="H211" s="16" t="s">
        <v>195</v>
      </c>
      <c r="I211" s="7">
        <v>39</v>
      </c>
      <c r="J211" s="7">
        <v>40</v>
      </c>
      <c r="K211" s="72" t="str">
        <f>VLOOKUP(I211,Tuan!$A$2:$D$105,2,0)</f>
        <v>24/04/2017</v>
      </c>
      <c r="L211" s="72" t="str">
        <f>VLOOKUP(J211,Tuan!$A$2:$D$105,3,0)</f>
        <v>07/05/2017</v>
      </c>
      <c r="M211" s="101" t="s">
        <v>76</v>
      </c>
    </row>
    <row r="212" spans="1:13" ht="30" customHeight="1">
      <c r="A212" s="6">
        <v>208</v>
      </c>
      <c r="B212" s="6">
        <v>2</v>
      </c>
      <c r="C212" s="9" t="s">
        <v>176</v>
      </c>
      <c r="D212" s="8" t="s">
        <v>9</v>
      </c>
      <c r="E212" s="99" t="s">
        <v>77</v>
      </c>
      <c r="F212" s="100">
        <v>1</v>
      </c>
      <c r="G212" s="7">
        <v>2</v>
      </c>
      <c r="H212" s="16" t="s">
        <v>195</v>
      </c>
      <c r="I212" s="7">
        <v>39</v>
      </c>
      <c r="J212" s="7">
        <v>40</v>
      </c>
      <c r="K212" s="72" t="str">
        <f>VLOOKUP(I212,Tuan!$A$2:$D$105,2,0)</f>
        <v>24/04/2017</v>
      </c>
      <c r="L212" s="72" t="str">
        <f>VLOOKUP(J212,Tuan!$A$2:$D$105,3,0)</f>
        <v>07/05/2017</v>
      </c>
      <c r="M212" s="101" t="s">
        <v>76</v>
      </c>
    </row>
    <row r="213" spans="1:13" ht="30" customHeight="1">
      <c r="A213" s="6">
        <v>209</v>
      </c>
      <c r="B213" s="6">
        <v>2</v>
      </c>
      <c r="C213" s="9" t="s">
        <v>176</v>
      </c>
      <c r="D213" s="8" t="s">
        <v>9</v>
      </c>
      <c r="E213" s="99" t="s">
        <v>75</v>
      </c>
      <c r="F213" s="100">
        <v>3</v>
      </c>
      <c r="G213" s="7">
        <v>2</v>
      </c>
      <c r="H213" s="16" t="s">
        <v>195</v>
      </c>
      <c r="I213" s="7">
        <v>35</v>
      </c>
      <c r="J213" s="7">
        <v>36</v>
      </c>
      <c r="K213" s="72" t="str">
        <f>VLOOKUP(I213,Tuan!$A$2:$D$105,2,0)</f>
        <v>27/03/2017</v>
      </c>
      <c r="L213" s="72" t="str">
        <f>VLOOKUP(J213,Tuan!$A$2:$D$105,3,0)</f>
        <v>09/04/2017</v>
      </c>
      <c r="M213" s="99" t="s">
        <v>53</v>
      </c>
    </row>
    <row r="214" spans="1:13" ht="30" customHeight="1">
      <c r="A214" s="6">
        <v>210</v>
      </c>
      <c r="B214" s="6">
        <v>2</v>
      </c>
      <c r="C214" s="9" t="s">
        <v>176</v>
      </c>
      <c r="D214" s="8" t="s">
        <v>9</v>
      </c>
      <c r="E214" s="99" t="s">
        <v>78</v>
      </c>
      <c r="F214" s="100">
        <v>3</v>
      </c>
      <c r="G214" s="7">
        <v>2</v>
      </c>
      <c r="H214" s="16" t="s">
        <v>195</v>
      </c>
      <c r="I214" s="7">
        <v>37</v>
      </c>
      <c r="J214" s="7">
        <v>38</v>
      </c>
      <c r="K214" s="72" t="str">
        <f>VLOOKUP(I214,Tuan!$A$2:$D$105,2,0)</f>
        <v>10/04/2017</v>
      </c>
      <c r="L214" s="72" t="str">
        <f>VLOOKUP(J214,Tuan!$A$2:$D$105,3,0)</f>
        <v>23/04/2017</v>
      </c>
      <c r="M214" s="101" t="s">
        <v>78</v>
      </c>
    </row>
    <row r="215" spans="1:13" ht="30" customHeight="1">
      <c r="A215" s="6">
        <v>211</v>
      </c>
      <c r="B215" s="6">
        <v>2</v>
      </c>
      <c r="C215" s="68" t="s">
        <v>201</v>
      </c>
      <c r="D215" s="8" t="s">
        <v>9</v>
      </c>
      <c r="E215" s="99" t="s">
        <v>64</v>
      </c>
      <c r="F215" s="100">
        <v>3</v>
      </c>
      <c r="G215" s="7">
        <v>1</v>
      </c>
      <c r="H215" s="16" t="s">
        <v>19</v>
      </c>
      <c r="I215" s="7">
        <v>111</v>
      </c>
      <c r="J215" s="7">
        <v>111</v>
      </c>
      <c r="K215" s="72" t="str">
        <f>VLOOKUP(I215,Tuan!$A$2:$D$105,2,0)</f>
        <v>14/10/2016</v>
      </c>
      <c r="L215" s="72" t="str">
        <f>VLOOKUP(J215,Tuan!$A$2:$D$105,3,0)</f>
        <v>16/10/2016</v>
      </c>
      <c r="M215" s="101" t="s">
        <v>70</v>
      </c>
    </row>
    <row r="216" spans="1:13" ht="30" customHeight="1">
      <c r="A216" s="6">
        <v>212</v>
      </c>
      <c r="B216" s="6">
        <v>2</v>
      </c>
      <c r="C216" s="68" t="s">
        <v>201</v>
      </c>
      <c r="D216" s="8" t="s">
        <v>9</v>
      </c>
      <c r="E216" s="99" t="s">
        <v>64</v>
      </c>
      <c r="F216" s="100">
        <v>3</v>
      </c>
      <c r="G216" s="7">
        <v>1</v>
      </c>
      <c r="H216" s="16" t="s">
        <v>19</v>
      </c>
      <c r="I216" s="7">
        <v>112</v>
      </c>
      <c r="J216" s="7">
        <v>112</v>
      </c>
      <c r="K216" s="72" t="str">
        <f>VLOOKUP(I216,Tuan!$A$2:$D$105,2,0)</f>
        <v>21/10/2016</v>
      </c>
      <c r="L216" s="72" t="str">
        <f>VLOOKUP(J216,Tuan!$A$2:$D$105,3,0)</f>
        <v>23/10/2016</v>
      </c>
      <c r="M216" s="101" t="s">
        <v>70</v>
      </c>
    </row>
    <row r="217" spans="1:13" ht="30" customHeight="1">
      <c r="A217" s="6">
        <v>213</v>
      </c>
      <c r="B217" s="6">
        <v>2</v>
      </c>
      <c r="C217" s="68" t="s">
        <v>201</v>
      </c>
      <c r="D217" s="8" t="s">
        <v>9</v>
      </c>
      <c r="E217" s="99" t="s">
        <v>65</v>
      </c>
      <c r="F217" s="100">
        <v>3</v>
      </c>
      <c r="G217" s="7">
        <v>1</v>
      </c>
      <c r="H217" s="16" t="s">
        <v>19</v>
      </c>
      <c r="I217" s="7">
        <v>114</v>
      </c>
      <c r="J217" s="7">
        <v>114</v>
      </c>
      <c r="K217" s="72" t="str">
        <f>VLOOKUP(I217,Tuan!$A$2:$D$105,2,0)</f>
        <v>04/11/2016</v>
      </c>
      <c r="L217" s="72" t="str">
        <f>VLOOKUP(J217,Tuan!$A$2:$D$105,3,0)</f>
        <v>06/11/2016</v>
      </c>
      <c r="M217" s="101" t="s">
        <v>71</v>
      </c>
    </row>
    <row r="218" spans="1:13" ht="30" customHeight="1">
      <c r="A218" s="6">
        <v>214</v>
      </c>
      <c r="B218" s="6">
        <v>2</v>
      </c>
      <c r="C218" s="68" t="s">
        <v>201</v>
      </c>
      <c r="D218" s="8" t="s">
        <v>9</v>
      </c>
      <c r="E218" s="99" t="s">
        <v>65</v>
      </c>
      <c r="F218" s="100">
        <v>3</v>
      </c>
      <c r="G218" s="7">
        <v>1</v>
      </c>
      <c r="H218" s="16" t="s">
        <v>19</v>
      </c>
      <c r="I218" s="7">
        <v>115</v>
      </c>
      <c r="J218" s="7">
        <v>115</v>
      </c>
      <c r="K218" s="72" t="str">
        <f>VLOOKUP(I218,Tuan!$A$2:$D$105,2,0)</f>
        <v>11/11/2016</v>
      </c>
      <c r="L218" s="72" t="str">
        <f>VLOOKUP(J218,Tuan!$A$2:$D$105,3,0)</f>
        <v>13/11/2016</v>
      </c>
      <c r="M218" s="101" t="s">
        <v>71</v>
      </c>
    </row>
    <row r="219" spans="1:13" ht="30" customHeight="1">
      <c r="A219" s="6">
        <v>215</v>
      </c>
      <c r="B219" s="6">
        <v>2</v>
      </c>
      <c r="C219" s="68" t="s">
        <v>201</v>
      </c>
      <c r="D219" s="8" t="s">
        <v>9</v>
      </c>
      <c r="E219" s="99" t="s">
        <v>67</v>
      </c>
      <c r="F219" s="100">
        <v>3</v>
      </c>
      <c r="G219" s="7">
        <v>1</v>
      </c>
      <c r="H219" s="16" t="s">
        <v>19</v>
      </c>
      <c r="I219" s="7">
        <v>117</v>
      </c>
      <c r="J219" s="7">
        <v>117</v>
      </c>
      <c r="K219" s="72" t="str">
        <f>VLOOKUP(I219,Tuan!$A$2:$D$105,2,0)</f>
        <v>25/11/2016</v>
      </c>
      <c r="L219" s="72" t="str">
        <f>VLOOKUP(J219,Tuan!$A$2:$D$105,3,0)</f>
        <v>27/11/2016</v>
      </c>
      <c r="M219" s="101" t="s">
        <v>72</v>
      </c>
    </row>
    <row r="220" spans="1:13" ht="30" customHeight="1">
      <c r="A220" s="6">
        <v>216</v>
      </c>
      <c r="B220" s="6">
        <v>2</v>
      </c>
      <c r="C220" s="68" t="s">
        <v>201</v>
      </c>
      <c r="D220" s="8" t="s">
        <v>9</v>
      </c>
      <c r="E220" s="99" t="s">
        <v>67</v>
      </c>
      <c r="F220" s="100">
        <v>3</v>
      </c>
      <c r="G220" s="7">
        <v>1</v>
      </c>
      <c r="H220" s="16" t="s">
        <v>19</v>
      </c>
      <c r="I220" s="7">
        <v>118</v>
      </c>
      <c r="J220" s="7">
        <v>118</v>
      </c>
      <c r="K220" s="72" t="str">
        <f>VLOOKUP(I220,Tuan!$A$2:$D$105,2,0)</f>
        <v>02/12/2016</v>
      </c>
      <c r="L220" s="72" t="str">
        <f>VLOOKUP(J220,Tuan!$A$2:$D$105,3,0)</f>
        <v>04/12/2016</v>
      </c>
      <c r="M220" s="101" t="s">
        <v>72</v>
      </c>
    </row>
    <row r="221" spans="1:13" ht="30" customHeight="1">
      <c r="A221" s="6">
        <v>217</v>
      </c>
      <c r="B221" s="6">
        <v>2</v>
      </c>
      <c r="C221" s="68" t="s">
        <v>201</v>
      </c>
      <c r="D221" s="8" t="s">
        <v>9</v>
      </c>
      <c r="E221" s="99" t="s">
        <v>69</v>
      </c>
      <c r="F221" s="100">
        <v>3</v>
      </c>
      <c r="G221" s="7">
        <v>1</v>
      </c>
      <c r="H221" s="16" t="s">
        <v>19</v>
      </c>
      <c r="I221" s="7">
        <v>120</v>
      </c>
      <c r="J221" s="7">
        <v>120</v>
      </c>
      <c r="K221" s="72" t="str">
        <f>VLOOKUP(I221,Tuan!$A$2:$D$105,2,0)</f>
        <v>16/12/2016</v>
      </c>
      <c r="L221" s="72" t="str">
        <f>VLOOKUP(J221,Tuan!$A$2:$D$105,3,0)</f>
        <v>18/12/2016</v>
      </c>
      <c r="M221" s="101" t="s">
        <v>73</v>
      </c>
    </row>
    <row r="222" spans="1:13" ht="30" customHeight="1">
      <c r="A222" s="6">
        <v>218</v>
      </c>
      <c r="B222" s="6">
        <v>2</v>
      </c>
      <c r="C222" s="68" t="s">
        <v>201</v>
      </c>
      <c r="D222" s="8" t="s">
        <v>9</v>
      </c>
      <c r="E222" s="99" t="s">
        <v>69</v>
      </c>
      <c r="F222" s="100">
        <v>3</v>
      </c>
      <c r="G222" s="7">
        <v>1</v>
      </c>
      <c r="H222" s="16" t="s">
        <v>19</v>
      </c>
      <c r="I222" s="7">
        <v>121</v>
      </c>
      <c r="J222" s="7">
        <v>121</v>
      </c>
      <c r="K222" s="72" t="str">
        <f>VLOOKUP(I222,Tuan!$A$2:$D$105,2,0)</f>
        <v>23/12/2016</v>
      </c>
      <c r="L222" s="72" t="str">
        <f>VLOOKUP(J222,Tuan!$A$2:$D$105,3,0)</f>
        <v>25/12/2016</v>
      </c>
      <c r="M222" s="101" t="s">
        <v>73</v>
      </c>
    </row>
    <row r="223" spans="1:13" ht="30" customHeight="1">
      <c r="A223" s="6">
        <v>219</v>
      </c>
      <c r="B223" s="6">
        <v>2</v>
      </c>
      <c r="C223" s="68" t="s">
        <v>201</v>
      </c>
      <c r="D223" s="8" t="s">
        <v>9</v>
      </c>
      <c r="E223" s="99" t="s">
        <v>64</v>
      </c>
      <c r="F223" s="100">
        <v>3</v>
      </c>
      <c r="G223" s="7">
        <v>1</v>
      </c>
      <c r="H223" s="16" t="s">
        <v>11</v>
      </c>
      <c r="I223" s="7">
        <v>113</v>
      </c>
      <c r="J223" s="7">
        <v>113</v>
      </c>
      <c r="K223" s="72" t="str">
        <f>VLOOKUP(I223,Tuan!$A$2:$D$105,2,0)</f>
        <v>28/10/2016</v>
      </c>
      <c r="L223" s="72" t="str">
        <f>VLOOKUP(J223,Tuan!$A$2:$D$105,3,0)</f>
        <v>30/10/2016</v>
      </c>
      <c r="M223" s="101" t="s">
        <v>70</v>
      </c>
    </row>
    <row r="224" spans="1:13" ht="30" customHeight="1">
      <c r="A224" s="6">
        <v>220</v>
      </c>
      <c r="B224" s="6">
        <v>2</v>
      </c>
      <c r="C224" s="68" t="s">
        <v>201</v>
      </c>
      <c r="D224" s="8" t="s">
        <v>9</v>
      </c>
      <c r="E224" s="99" t="s">
        <v>65</v>
      </c>
      <c r="F224" s="100">
        <v>3</v>
      </c>
      <c r="G224" s="7">
        <v>1</v>
      </c>
      <c r="H224" s="16" t="s">
        <v>11</v>
      </c>
      <c r="I224" s="7">
        <v>116</v>
      </c>
      <c r="J224" s="7">
        <v>116</v>
      </c>
      <c r="K224" s="72" t="str">
        <f>VLOOKUP(I224,Tuan!$A$2:$D$105,2,0)</f>
        <v>18/11/2016</v>
      </c>
      <c r="L224" s="72" t="str">
        <f>VLOOKUP(J224,Tuan!$A$2:$D$105,3,0)</f>
        <v>20/11/2016</v>
      </c>
      <c r="M224" s="101" t="s">
        <v>71</v>
      </c>
    </row>
    <row r="225" spans="1:13" ht="30" customHeight="1">
      <c r="A225" s="6">
        <v>221</v>
      </c>
      <c r="B225" s="6">
        <v>2</v>
      </c>
      <c r="C225" s="68" t="s">
        <v>201</v>
      </c>
      <c r="D225" s="8" t="s">
        <v>9</v>
      </c>
      <c r="E225" s="99" t="s">
        <v>67</v>
      </c>
      <c r="F225" s="100">
        <v>3</v>
      </c>
      <c r="G225" s="7">
        <v>1</v>
      </c>
      <c r="H225" s="16" t="s">
        <v>11</v>
      </c>
      <c r="I225" s="7">
        <v>119</v>
      </c>
      <c r="J225" s="7">
        <v>119</v>
      </c>
      <c r="K225" s="72" t="str">
        <f>VLOOKUP(I225,Tuan!$A$2:$D$105,2,0)</f>
        <v>09/12/2016</v>
      </c>
      <c r="L225" s="72" t="str">
        <f>VLOOKUP(J225,Tuan!$A$2:$D$105,3,0)</f>
        <v>11/12/2016</v>
      </c>
      <c r="M225" s="101" t="s">
        <v>72</v>
      </c>
    </row>
    <row r="226" spans="1:13" ht="30" customHeight="1">
      <c r="A226" s="6">
        <v>222</v>
      </c>
      <c r="B226" s="6">
        <v>2</v>
      </c>
      <c r="C226" s="68" t="s">
        <v>201</v>
      </c>
      <c r="D226" s="8" t="s">
        <v>9</v>
      </c>
      <c r="E226" s="99" t="s">
        <v>69</v>
      </c>
      <c r="F226" s="100">
        <v>3</v>
      </c>
      <c r="G226" s="7">
        <v>1</v>
      </c>
      <c r="H226" s="16" t="s">
        <v>11</v>
      </c>
      <c r="I226" s="7">
        <v>122</v>
      </c>
      <c r="J226" s="7">
        <v>122</v>
      </c>
      <c r="K226" s="72" t="str">
        <f>VLOOKUP(I226,Tuan!$A$2:$D$105,2,0)</f>
        <v>30/12/2016</v>
      </c>
      <c r="L226" s="72" t="str">
        <f>VLOOKUP(J226,Tuan!$A$2:$D$105,3,0)</f>
        <v>01/01/2017</v>
      </c>
      <c r="M226" s="101" t="s">
        <v>73</v>
      </c>
    </row>
    <row r="227" spans="1:13" ht="30" customHeight="1">
      <c r="A227" s="6">
        <v>223</v>
      </c>
      <c r="B227" s="6">
        <v>2</v>
      </c>
      <c r="C227" s="68" t="s">
        <v>201</v>
      </c>
      <c r="D227" s="8" t="s">
        <v>9</v>
      </c>
      <c r="E227" s="99" t="s">
        <v>68</v>
      </c>
      <c r="F227" s="100">
        <v>3</v>
      </c>
      <c r="G227" s="7">
        <v>2</v>
      </c>
      <c r="H227" s="16" t="s">
        <v>19</v>
      </c>
      <c r="I227" s="7">
        <v>130</v>
      </c>
      <c r="J227" s="7">
        <v>130</v>
      </c>
      <c r="K227" s="72" t="str">
        <f>VLOOKUP(I227,Tuan!$A$2:$D$105,2,0)</f>
        <v>24/02/2017</v>
      </c>
      <c r="L227" s="72" t="str">
        <f>VLOOKUP(J227,Tuan!$A$2:$D$105,3,0)</f>
        <v>26/02/2017</v>
      </c>
      <c r="M227" s="101" t="s">
        <v>72</v>
      </c>
    </row>
    <row r="228" spans="1:13" ht="30" customHeight="1">
      <c r="A228" s="6">
        <v>224</v>
      </c>
      <c r="B228" s="6">
        <v>2</v>
      </c>
      <c r="C228" s="68" t="s">
        <v>201</v>
      </c>
      <c r="D228" s="8" t="s">
        <v>9</v>
      </c>
      <c r="E228" s="99" t="s">
        <v>68</v>
      </c>
      <c r="F228" s="100">
        <v>3</v>
      </c>
      <c r="G228" s="7">
        <v>2</v>
      </c>
      <c r="H228" s="16" t="s">
        <v>19</v>
      </c>
      <c r="I228" s="7">
        <v>131</v>
      </c>
      <c r="J228" s="7">
        <v>131</v>
      </c>
      <c r="K228" s="72" t="str">
        <f>VLOOKUP(I228,Tuan!$A$2:$D$105,2,0)</f>
        <v>03/03/2017</v>
      </c>
      <c r="L228" s="72" t="str">
        <f>VLOOKUP(J228,Tuan!$A$2:$D$105,3,0)</f>
        <v>05/03/2017</v>
      </c>
      <c r="M228" s="101" t="s">
        <v>72</v>
      </c>
    </row>
    <row r="229" spans="1:13" ht="30" customHeight="1">
      <c r="A229" s="6">
        <v>225</v>
      </c>
      <c r="B229" s="6">
        <v>2</v>
      </c>
      <c r="C229" s="68" t="s">
        <v>201</v>
      </c>
      <c r="D229" s="8" t="s">
        <v>9</v>
      </c>
      <c r="E229" s="99" t="s">
        <v>74</v>
      </c>
      <c r="F229" s="100">
        <v>3</v>
      </c>
      <c r="G229" s="7">
        <v>2</v>
      </c>
      <c r="H229" s="16" t="s">
        <v>19</v>
      </c>
      <c r="I229" s="7">
        <v>133</v>
      </c>
      <c r="J229" s="7">
        <v>133</v>
      </c>
      <c r="K229" s="72" t="str">
        <f>VLOOKUP(I229,Tuan!$A$2:$D$105,2,0)</f>
        <v>17/03/2017</v>
      </c>
      <c r="L229" s="72" t="str">
        <f>VLOOKUP(J229,Tuan!$A$2:$D$105,3,0)</f>
        <v>19/03/2017</v>
      </c>
      <c r="M229" s="101" t="s">
        <v>52</v>
      </c>
    </row>
    <row r="230" spans="1:13" ht="30" customHeight="1">
      <c r="A230" s="6">
        <v>226</v>
      </c>
      <c r="B230" s="6">
        <v>2</v>
      </c>
      <c r="C230" s="68" t="s">
        <v>201</v>
      </c>
      <c r="D230" s="8" t="s">
        <v>9</v>
      </c>
      <c r="E230" s="99" t="s">
        <v>74</v>
      </c>
      <c r="F230" s="100">
        <v>3</v>
      </c>
      <c r="G230" s="7">
        <v>2</v>
      </c>
      <c r="H230" s="16" t="s">
        <v>19</v>
      </c>
      <c r="I230" s="7">
        <v>134</v>
      </c>
      <c r="J230" s="7">
        <v>134</v>
      </c>
      <c r="K230" s="72" t="str">
        <f>VLOOKUP(I230,Tuan!$A$2:$D$105,2,0)</f>
        <v>24/03/2017</v>
      </c>
      <c r="L230" s="72" t="str">
        <f>VLOOKUP(J230,Tuan!$A$2:$D$105,3,0)</f>
        <v>26/03/2017</v>
      </c>
      <c r="M230" s="101" t="s">
        <v>52</v>
      </c>
    </row>
    <row r="231" spans="1:13" ht="30" customHeight="1">
      <c r="A231" s="6">
        <v>227</v>
      </c>
      <c r="B231" s="6">
        <v>2</v>
      </c>
      <c r="C231" s="68" t="s">
        <v>201</v>
      </c>
      <c r="D231" s="8" t="s">
        <v>9</v>
      </c>
      <c r="E231" s="99" t="s">
        <v>75</v>
      </c>
      <c r="F231" s="100">
        <v>3</v>
      </c>
      <c r="G231" s="7">
        <v>2</v>
      </c>
      <c r="H231" s="16" t="s">
        <v>19</v>
      </c>
      <c r="I231" s="7">
        <v>136</v>
      </c>
      <c r="J231" s="7">
        <v>136</v>
      </c>
      <c r="K231" s="72" t="str">
        <f>VLOOKUP(I231,Tuan!$A$2:$D$105,2,0)</f>
        <v>07/04/2017</v>
      </c>
      <c r="L231" s="72" t="str">
        <f>VLOOKUP(J231,Tuan!$A$2:$D$105,3,0)</f>
        <v>09/04/2017</v>
      </c>
      <c r="M231" s="99" t="s">
        <v>53</v>
      </c>
    </row>
    <row r="232" spans="1:13" ht="30" customHeight="1">
      <c r="A232" s="6">
        <v>228</v>
      </c>
      <c r="B232" s="6">
        <v>2</v>
      </c>
      <c r="C232" s="68" t="s">
        <v>201</v>
      </c>
      <c r="D232" s="8" t="s">
        <v>9</v>
      </c>
      <c r="E232" s="99" t="s">
        <v>75</v>
      </c>
      <c r="F232" s="100">
        <v>3</v>
      </c>
      <c r="G232" s="7">
        <v>2</v>
      </c>
      <c r="H232" s="16" t="s">
        <v>19</v>
      </c>
      <c r="I232" s="7">
        <v>137</v>
      </c>
      <c r="J232" s="7">
        <v>137</v>
      </c>
      <c r="K232" s="72" t="str">
        <f>VLOOKUP(I232,Tuan!$A$2:$D$105,2,0)</f>
        <v>14/04/2017</v>
      </c>
      <c r="L232" s="72" t="str">
        <f>VLOOKUP(J232,Tuan!$A$2:$D$105,3,0)</f>
        <v>16/04/2017</v>
      </c>
      <c r="M232" s="99" t="s">
        <v>53</v>
      </c>
    </row>
    <row r="233" spans="1:13" ht="30" customHeight="1">
      <c r="A233" s="6">
        <v>229</v>
      </c>
      <c r="B233" s="6">
        <v>2</v>
      </c>
      <c r="C233" s="68" t="s">
        <v>201</v>
      </c>
      <c r="D233" s="8" t="s">
        <v>9</v>
      </c>
      <c r="E233" s="99" t="s">
        <v>76</v>
      </c>
      <c r="F233" s="100">
        <v>2</v>
      </c>
      <c r="G233" s="7">
        <v>2</v>
      </c>
      <c r="H233" s="16" t="s">
        <v>19</v>
      </c>
      <c r="I233" s="7">
        <v>143</v>
      </c>
      <c r="J233" s="7">
        <v>143</v>
      </c>
      <c r="K233" s="72" t="str">
        <f>VLOOKUP(I233,Tuan!$A$2:$D$105,2,0)</f>
        <v>26/05/2017</v>
      </c>
      <c r="L233" s="72" t="str">
        <f>VLOOKUP(J233,Tuan!$A$2:$D$105,3,0)</f>
        <v>28/05/2017</v>
      </c>
      <c r="M233" s="101" t="s">
        <v>76</v>
      </c>
    </row>
    <row r="234" spans="1:13" s="90" customFormat="1" ht="30" customHeight="1">
      <c r="A234" s="6">
        <v>230</v>
      </c>
      <c r="B234" s="6">
        <v>2</v>
      </c>
      <c r="C234" s="68" t="s">
        <v>201</v>
      </c>
      <c r="D234" s="8" t="s">
        <v>9</v>
      </c>
      <c r="E234" s="99" t="s">
        <v>77</v>
      </c>
      <c r="F234" s="100">
        <v>1</v>
      </c>
      <c r="G234" s="7">
        <v>2</v>
      </c>
      <c r="H234" s="16" t="s">
        <v>19</v>
      </c>
      <c r="I234" s="7">
        <v>144</v>
      </c>
      <c r="J234" s="7">
        <v>144</v>
      </c>
      <c r="K234" s="72" t="str">
        <f>VLOOKUP(I234,Tuan!$A$2:$D$105,2,0)</f>
        <v>02/06/2017</v>
      </c>
      <c r="L234" s="72" t="str">
        <f>VLOOKUP(J234,Tuan!$A$2:$D$105,3,0)</f>
        <v>04/06/2017</v>
      </c>
      <c r="M234" s="101" t="s">
        <v>76</v>
      </c>
    </row>
    <row r="235" spans="1:13" ht="30" customHeight="1">
      <c r="A235" s="6">
        <v>231</v>
      </c>
      <c r="B235" s="6">
        <v>2</v>
      </c>
      <c r="C235" s="68" t="s">
        <v>201</v>
      </c>
      <c r="D235" s="8" t="s">
        <v>9</v>
      </c>
      <c r="E235" s="99" t="s">
        <v>78</v>
      </c>
      <c r="F235" s="100">
        <v>3</v>
      </c>
      <c r="G235" s="7">
        <v>2</v>
      </c>
      <c r="H235" s="16" t="s">
        <v>19</v>
      </c>
      <c r="I235" s="7">
        <v>140</v>
      </c>
      <c r="J235" s="7">
        <v>140</v>
      </c>
      <c r="K235" s="72" t="str">
        <f>VLOOKUP(I235,Tuan!$A$2:$D$105,2,0)</f>
        <v>05/05/2017</v>
      </c>
      <c r="L235" s="72" t="str">
        <f>VLOOKUP(J235,Tuan!$A$2:$D$105,3,0)</f>
        <v>07/05/2017</v>
      </c>
      <c r="M235" s="101" t="s">
        <v>78</v>
      </c>
    </row>
    <row r="236" spans="1:13" ht="30" customHeight="1">
      <c r="A236" s="6">
        <v>232</v>
      </c>
      <c r="B236" s="6">
        <v>2</v>
      </c>
      <c r="C236" s="68" t="s">
        <v>201</v>
      </c>
      <c r="D236" s="8" t="s">
        <v>9</v>
      </c>
      <c r="E236" s="99" t="s">
        <v>78</v>
      </c>
      <c r="F236" s="100">
        <v>3</v>
      </c>
      <c r="G236" s="7">
        <v>2</v>
      </c>
      <c r="H236" s="16" t="s">
        <v>19</v>
      </c>
      <c r="I236" s="7">
        <v>141</v>
      </c>
      <c r="J236" s="7">
        <v>141</v>
      </c>
      <c r="K236" s="72" t="str">
        <f>VLOOKUP(I236,Tuan!$A$2:$D$105,2,0)</f>
        <v>12/05/2017</v>
      </c>
      <c r="L236" s="72" t="str">
        <f>VLOOKUP(J236,Tuan!$A$2:$D$105,3,0)</f>
        <v>14/05/2017</v>
      </c>
      <c r="M236" s="101" t="s">
        <v>78</v>
      </c>
    </row>
    <row r="237" spans="1:13" ht="30" customHeight="1">
      <c r="A237" s="6">
        <v>233</v>
      </c>
      <c r="B237" s="6">
        <v>2</v>
      </c>
      <c r="C237" s="68" t="s">
        <v>201</v>
      </c>
      <c r="D237" s="8" t="s">
        <v>9</v>
      </c>
      <c r="E237" s="99" t="s">
        <v>68</v>
      </c>
      <c r="F237" s="100">
        <v>3</v>
      </c>
      <c r="G237" s="7">
        <v>2</v>
      </c>
      <c r="H237" s="16" t="s">
        <v>11</v>
      </c>
      <c r="I237" s="7">
        <v>132</v>
      </c>
      <c r="J237" s="7">
        <v>132</v>
      </c>
      <c r="K237" s="72" t="str">
        <f>VLOOKUP(I237,Tuan!$A$2:$D$105,2,0)</f>
        <v>10/03/2017</v>
      </c>
      <c r="L237" s="72" t="str">
        <f>VLOOKUP(J237,Tuan!$A$2:$D$105,3,0)</f>
        <v>12/03/2017</v>
      </c>
      <c r="M237" s="101" t="s">
        <v>72</v>
      </c>
    </row>
    <row r="238" spans="1:13" ht="30" customHeight="1">
      <c r="A238" s="6">
        <v>234</v>
      </c>
      <c r="B238" s="6">
        <v>2</v>
      </c>
      <c r="C238" s="68" t="s">
        <v>201</v>
      </c>
      <c r="D238" s="8" t="s">
        <v>9</v>
      </c>
      <c r="E238" s="99" t="s">
        <v>74</v>
      </c>
      <c r="F238" s="100">
        <v>3</v>
      </c>
      <c r="G238" s="7">
        <v>2</v>
      </c>
      <c r="H238" s="16" t="s">
        <v>11</v>
      </c>
      <c r="I238" s="7">
        <v>135</v>
      </c>
      <c r="J238" s="7">
        <v>135</v>
      </c>
      <c r="K238" s="72" t="str">
        <f>VLOOKUP(I238,Tuan!$A$2:$D$105,2,0)</f>
        <v>31/03/2017</v>
      </c>
      <c r="L238" s="72" t="str">
        <f>VLOOKUP(J238,Tuan!$A$2:$D$105,3,0)</f>
        <v>02/04/2017</v>
      </c>
      <c r="M238" s="101" t="s">
        <v>52</v>
      </c>
    </row>
    <row r="239" spans="1:13" ht="30" customHeight="1">
      <c r="A239" s="6">
        <v>235</v>
      </c>
      <c r="B239" s="6">
        <v>2</v>
      </c>
      <c r="C239" s="68" t="s">
        <v>201</v>
      </c>
      <c r="D239" s="8" t="s">
        <v>9</v>
      </c>
      <c r="E239" s="99" t="s">
        <v>75</v>
      </c>
      <c r="F239" s="100">
        <v>3</v>
      </c>
      <c r="G239" s="7">
        <v>2</v>
      </c>
      <c r="H239" s="16" t="s">
        <v>11</v>
      </c>
      <c r="I239" s="7">
        <v>138</v>
      </c>
      <c r="J239" s="7">
        <v>138</v>
      </c>
      <c r="K239" s="72" t="str">
        <f>VLOOKUP(I239,Tuan!$A$2:$D$105,2,0)</f>
        <v>21/04/2017</v>
      </c>
      <c r="L239" s="72" t="str">
        <f>VLOOKUP(J239,Tuan!$A$2:$D$105,3,0)</f>
        <v>23/04/2017</v>
      </c>
      <c r="M239" s="99" t="s">
        <v>53</v>
      </c>
    </row>
    <row r="240" spans="1:13" ht="30" customHeight="1">
      <c r="A240" s="6">
        <v>236</v>
      </c>
      <c r="B240" s="6">
        <v>2</v>
      </c>
      <c r="C240" s="68" t="s">
        <v>201</v>
      </c>
      <c r="D240" s="8" t="s">
        <v>9</v>
      </c>
      <c r="E240" s="99" t="s">
        <v>76</v>
      </c>
      <c r="F240" s="100">
        <v>2</v>
      </c>
      <c r="G240" s="7">
        <v>2</v>
      </c>
      <c r="H240" s="16" t="s">
        <v>11</v>
      </c>
      <c r="I240" s="7">
        <v>145</v>
      </c>
      <c r="J240" s="7">
        <v>145</v>
      </c>
      <c r="K240" s="72" t="str">
        <f>VLOOKUP(I240,Tuan!$A$2:$D$105,2,0)</f>
        <v>09/06/2017</v>
      </c>
      <c r="L240" s="72" t="str">
        <f>VLOOKUP(J240,Tuan!$A$2:$D$105,3,0)</f>
        <v>11/06/2017</v>
      </c>
      <c r="M240" s="101" t="s">
        <v>76</v>
      </c>
    </row>
    <row r="241" spans="1:13" ht="30" customHeight="1">
      <c r="A241" s="6">
        <v>237</v>
      </c>
      <c r="B241" s="6">
        <v>2</v>
      </c>
      <c r="C241" s="68" t="s">
        <v>201</v>
      </c>
      <c r="D241" s="8" t="s">
        <v>9</v>
      </c>
      <c r="E241" s="99" t="s">
        <v>77</v>
      </c>
      <c r="F241" s="100">
        <v>1</v>
      </c>
      <c r="G241" s="7">
        <v>2</v>
      </c>
      <c r="H241" s="16" t="s">
        <v>11</v>
      </c>
      <c r="I241" s="7">
        <v>145</v>
      </c>
      <c r="J241" s="7">
        <v>145</v>
      </c>
      <c r="K241" s="72" t="str">
        <f>VLOOKUP(I241,Tuan!$A$2:$D$105,2,0)</f>
        <v>09/06/2017</v>
      </c>
      <c r="L241" s="72" t="str">
        <f>VLOOKUP(J241,Tuan!$A$2:$D$105,3,0)</f>
        <v>11/06/2017</v>
      </c>
      <c r="M241" s="101" t="s">
        <v>76</v>
      </c>
    </row>
    <row r="242" spans="1:13" ht="30" customHeight="1">
      <c r="A242" s="6">
        <v>238</v>
      </c>
      <c r="B242" s="6">
        <v>2</v>
      </c>
      <c r="C242" s="68" t="s">
        <v>201</v>
      </c>
      <c r="D242" s="8" t="s">
        <v>9</v>
      </c>
      <c r="E242" s="99" t="s">
        <v>78</v>
      </c>
      <c r="F242" s="100">
        <v>3</v>
      </c>
      <c r="G242" s="7">
        <v>2</v>
      </c>
      <c r="H242" s="16" t="s">
        <v>11</v>
      </c>
      <c r="I242" s="7">
        <v>142</v>
      </c>
      <c r="J242" s="7">
        <v>142</v>
      </c>
      <c r="K242" s="72" t="str">
        <f>VLOOKUP(I242,Tuan!$A$2:$D$105,2,0)</f>
        <v>19/05/2017</v>
      </c>
      <c r="L242" s="72" t="str">
        <f>VLOOKUP(J242,Tuan!$A$2:$D$105,3,0)</f>
        <v>21/05/2017</v>
      </c>
      <c r="M242" s="101" t="s">
        <v>78</v>
      </c>
    </row>
    <row r="243" spans="1:13" ht="30" customHeight="1">
      <c r="A243" s="6">
        <v>239</v>
      </c>
      <c r="B243" s="6">
        <v>2</v>
      </c>
      <c r="C243" s="68" t="s">
        <v>202</v>
      </c>
      <c r="D243" s="8" t="s">
        <v>9</v>
      </c>
      <c r="E243" s="99" t="s">
        <v>64</v>
      </c>
      <c r="F243" s="15">
        <v>3</v>
      </c>
      <c r="G243" s="7">
        <v>1</v>
      </c>
      <c r="H243" s="16" t="s">
        <v>19</v>
      </c>
      <c r="I243" s="7">
        <v>108</v>
      </c>
      <c r="J243" s="7">
        <v>108</v>
      </c>
      <c r="K243" s="72" t="str">
        <f>VLOOKUP(I243,Tuan!$A$2:$D$105,2,0)</f>
        <v>23/09/2016</v>
      </c>
      <c r="L243" s="72" t="str">
        <f>VLOOKUP(J243,Tuan!$A$2:$D$105,3,0)</f>
        <v>25/09/2016</v>
      </c>
      <c r="M243" s="101" t="s">
        <v>70</v>
      </c>
    </row>
    <row r="244" spans="1:13" ht="30" customHeight="1">
      <c r="A244" s="6">
        <v>240</v>
      </c>
      <c r="B244" s="6">
        <v>2</v>
      </c>
      <c r="C244" s="68" t="s">
        <v>202</v>
      </c>
      <c r="D244" s="8" t="s">
        <v>9</v>
      </c>
      <c r="E244" s="99" t="s">
        <v>64</v>
      </c>
      <c r="F244" s="15">
        <v>3</v>
      </c>
      <c r="G244" s="7">
        <v>1</v>
      </c>
      <c r="H244" s="16" t="s">
        <v>19</v>
      </c>
      <c r="I244" s="7">
        <v>109</v>
      </c>
      <c r="J244" s="7">
        <v>109</v>
      </c>
      <c r="K244" s="72" t="str">
        <f>VLOOKUP(I244,Tuan!$A$2:$D$105,2,0)</f>
        <v>30/09/2016</v>
      </c>
      <c r="L244" s="72" t="str">
        <f>VLOOKUP(J244,Tuan!$A$2:$D$105,3,0)</f>
        <v>02/10/2016</v>
      </c>
      <c r="M244" s="101" t="s">
        <v>70</v>
      </c>
    </row>
    <row r="245" spans="1:13" ht="30" customHeight="1">
      <c r="A245" s="6">
        <v>241</v>
      </c>
      <c r="B245" s="6">
        <v>2</v>
      </c>
      <c r="C245" s="68" t="s">
        <v>202</v>
      </c>
      <c r="D245" s="8" t="s">
        <v>9</v>
      </c>
      <c r="E245" s="99" t="s">
        <v>65</v>
      </c>
      <c r="F245" s="15">
        <v>3</v>
      </c>
      <c r="G245" s="7">
        <v>1</v>
      </c>
      <c r="H245" s="16" t="s">
        <v>19</v>
      </c>
      <c r="I245" s="7">
        <v>111</v>
      </c>
      <c r="J245" s="7">
        <v>111</v>
      </c>
      <c r="K245" s="72" t="str">
        <f>VLOOKUP(I245,Tuan!$A$2:$D$105,2,0)</f>
        <v>14/10/2016</v>
      </c>
      <c r="L245" s="72" t="str">
        <f>VLOOKUP(J245,Tuan!$A$2:$D$105,3,0)</f>
        <v>16/10/2016</v>
      </c>
      <c r="M245" s="101" t="s">
        <v>71</v>
      </c>
    </row>
    <row r="246" spans="1:13" ht="30" customHeight="1">
      <c r="A246" s="6">
        <v>242</v>
      </c>
      <c r="B246" s="6">
        <v>2</v>
      </c>
      <c r="C246" s="68" t="s">
        <v>202</v>
      </c>
      <c r="D246" s="8" t="s">
        <v>9</v>
      </c>
      <c r="E246" s="99" t="s">
        <v>65</v>
      </c>
      <c r="F246" s="15">
        <v>3</v>
      </c>
      <c r="G246" s="7">
        <v>1</v>
      </c>
      <c r="H246" s="16" t="s">
        <v>19</v>
      </c>
      <c r="I246" s="7">
        <v>112</v>
      </c>
      <c r="J246" s="7">
        <v>112</v>
      </c>
      <c r="K246" s="72" t="str">
        <f>VLOOKUP(I246,Tuan!$A$2:$D$105,2,0)</f>
        <v>21/10/2016</v>
      </c>
      <c r="L246" s="72" t="str">
        <f>VLOOKUP(J246,Tuan!$A$2:$D$105,3,0)</f>
        <v>23/10/2016</v>
      </c>
      <c r="M246" s="101" t="s">
        <v>71</v>
      </c>
    </row>
    <row r="247" spans="1:13" ht="30" customHeight="1">
      <c r="A247" s="6">
        <v>243</v>
      </c>
      <c r="B247" s="6">
        <v>2</v>
      </c>
      <c r="C247" s="68" t="s">
        <v>202</v>
      </c>
      <c r="D247" s="8" t="s">
        <v>9</v>
      </c>
      <c r="E247" s="99" t="s">
        <v>67</v>
      </c>
      <c r="F247" s="15">
        <v>3</v>
      </c>
      <c r="G247" s="7">
        <v>1</v>
      </c>
      <c r="H247" s="16" t="s">
        <v>19</v>
      </c>
      <c r="I247" s="7">
        <v>114</v>
      </c>
      <c r="J247" s="7">
        <v>114</v>
      </c>
      <c r="K247" s="72" t="str">
        <f>VLOOKUP(I247,Tuan!$A$2:$D$105,2,0)</f>
        <v>04/11/2016</v>
      </c>
      <c r="L247" s="72" t="str">
        <f>VLOOKUP(J247,Tuan!$A$2:$D$105,3,0)</f>
        <v>06/11/2016</v>
      </c>
      <c r="M247" s="101" t="s">
        <v>72</v>
      </c>
    </row>
    <row r="248" spans="1:13" ht="30" customHeight="1">
      <c r="A248" s="6">
        <v>244</v>
      </c>
      <c r="B248" s="6">
        <v>2</v>
      </c>
      <c r="C248" s="68" t="s">
        <v>202</v>
      </c>
      <c r="D248" s="8" t="s">
        <v>9</v>
      </c>
      <c r="E248" s="99" t="s">
        <v>67</v>
      </c>
      <c r="F248" s="15">
        <v>3</v>
      </c>
      <c r="G248" s="7">
        <v>1</v>
      </c>
      <c r="H248" s="16" t="s">
        <v>19</v>
      </c>
      <c r="I248" s="7">
        <v>115</v>
      </c>
      <c r="J248" s="7">
        <v>115</v>
      </c>
      <c r="K248" s="72" t="str">
        <f>VLOOKUP(I248,Tuan!$A$2:$D$105,2,0)</f>
        <v>11/11/2016</v>
      </c>
      <c r="L248" s="72" t="str">
        <f>VLOOKUP(J248,Tuan!$A$2:$D$105,3,0)</f>
        <v>13/11/2016</v>
      </c>
      <c r="M248" s="101" t="s">
        <v>72</v>
      </c>
    </row>
    <row r="249" spans="1:13" ht="30" customHeight="1">
      <c r="A249" s="6">
        <v>245</v>
      </c>
      <c r="B249" s="6">
        <v>2</v>
      </c>
      <c r="C249" s="68" t="s">
        <v>202</v>
      </c>
      <c r="D249" s="8" t="s">
        <v>9</v>
      </c>
      <c r="E249" s="99" t="s">
        <v>69</v>
      </c>
      <c r="F249" s="15">
        <v>3</v>
      </c>
      <c r="G249" s="7">
        <v>1</v>
      </c>
      <c r="H249" s="16" t="s">
        <v>19</v>
      </c>
      <c r="I249" s="7">
        <v>117</v>
      </c>
      <c r="J249" s="7">
        <v>117</v>
      </c>
      <c r="K249" s="72" t="str">
        <f>VLOOKUP(I249,Tuan!$A$2:$D$105,2,0)</f>
        <v>25/11/2016</v>
      </c>
      <c r="L249" s="72" t="str">
        <f>VLOOKUP(J249,Tuan!$A$2:$D$105,3,0)</f>
        <v>27/11/2016</v>
      </c>
      <c r="M249" s="101" t="s">
        <v>73</v>
      </c>
    </row>
    <row r="250" spans="1:13" ht="30" customHeight="1">
      <c r="A250" s="6">
        <v>246</v>
      </c>
      <c r="B250" s="6">
        <v>2</v>
      </c>
      <c r="C250" s="68" t="s">
        <v>202</v>
      </c>
      <c r="D250" s="8" t="s">
        <v>9</v>
      </c>
      <c r="E250" s="99" t="s">
        <v>69</v>
      </c>
      <c r="F250" s="15">
        <v>3</v>
      </c>
      <c r="G250" s="7">
        <v>1</v>
      </c>
      <c r="H250" s="16" t="s">
        <v>19</v>
      </c>
      <c r="I250" s="7">
        <v>118</v>
      </c>
      <c r="J250" s="7">
        <v>118</v>
      </c>
      <c r="K250" s="72" t="str">
        <f>VLOOKUP(I250,Tuan!$A$2:$D$105,2,0)</f>
        <v>02/12/2016</v>
      </c>
      <c r="L250" s="72" t="str">
        <f>VLOOKUP(J250,Tuan!$A$2:$D$105,3,0)</f>
        <v>04/12/2016</v>
      </c>
      <c r="M250" s="101" t="s">
        <v>73</v>
      </c>
    </row>
    <row r="251" spans="1:13" ht="30" customHeight="1">
      <c r="A251" s="6">
        <v>247</v>
      </c>
      <c r="B251" s="6">
        <v>2</v>
      </c>
      <c r="C251" s="68" t="s">
        <v>202</v>
      </c>
      <c r="D251" s="8" t="s">
        <v>9</v>
      </c>
      <c r="E251" s="99" t="s">
        <v>64</v>
      </c>
      <c r="F251" s="15">
        <v>3</v>
      </c>
      <c r="G251" s="7">
        <v>1</v>
      </c>
      <c r="H251" s="16" t="s">
        <v>11</v>
      </c>
      <c r="I251" s="7">
        <v>110</v>
      </c>
      <c r="J251" s="7">
        <v>110</v>
      </c>
      <c r="K251" s="72" t="str">
        <f>VLOOKUP(I251,Tuan!$A$2:$D$105,2,0)</f>
        <v>07/10/2016</v>
      </c>
      <c r="L251" s="72" t="str">
        <f>VLOOKUP(J251,Tuan!$A$2:$D$105,3,0)</f>
        <v>09/10/2016</v>
      </c>
      <c r="M251" s="101" t="s">
        <v>70</v>
      </c>
    </row>
    <row r="252" spans="1:13" ht="30" customHeight="1">
      <c r="A252" s="6">
        <v>248</v>
      </c>
      <c r="B252" s="6">
        <v>2</v>
      </c>
      <c r="C252" s="68" t="s">
        <v>202</v>
      </c>
      <c r="D252" s="8" t="s">
        <v>9</v>
      </c>
      <c r="E252" s="99" t="s">
        <v>65</v>
      </c>
      <c r="F252" s="15">
        <v>3</v>
      </c>
      <c r="G252" s="7">
        <v>1</v>
      </c>
      <c r="H252" s="16" t="s">
        <v>11</v>
      </c>
      <c r="I252" s="7">
        <v>113</v>
      </c>
      <c r="J252" s="7">
        <v>113</v>
      </c>
      <c r="K252" s="72" t="str">
        <f>VLOOKUP(I252,Tuan!$A$2:$D$105,2,0)</f>
        <v>28/10/2016</v>
      </c>
      <c r="L252" s="72" t="str">
        <f>VLOOKUP(J252,Tuan!$A$2:$D$105,3,0)</f>
        <v>30/10/2016</v>
      </c>
      <c r="M252" s="101" t="s">
        <v>71</v>
      </c>
    </row>
    <row r="253" spans="1:13" ht="30" customHeight="1">
      <c r="A253" s="6">
        <v>249</v>
      </c>
      <c r="B253" s="6">
        <v>2</v>
      </c>
      <c r="C253" s="68" t="s">
        <v>202</v>
      </c>
      <c r="D253" s="8" t="s">
        <v>9</v>
      </c>
      <c r="E253" s="99" t="s">
        <v>67</v>
      </c>
      <c r="F253" s="15">
        <v>3</v>
      </c>
      <c r="G253" s="7">
        <v>1</v>
      </c>
      <c r="H253" s="16" t="s">
        <v>11</v>
      </c>
      <c r="I253" s="7">
        <v>116</v>
      </c>
      <c r="J253" s="7">
        <v>116</v>
      </c>
      <c r="K253" s="72" t="str">
        <f>VLOOKUP(I253,Tuan!$A$2:$D$105,2,0)</f>
        <v>18/11/2016</v>
      </c>
      <c r="L253" s="72" t="str">
        <f>VLOOKUP(J253,Tuan!$A$2:$D$105,3,0)</f>
        <v>20/11/2016</v>
      </c>
      <c r="M253" s="101" t="s">
        <v>72</v>
      </c>
    </row>
    <row r="254" spans="1:13" ht="30" customHeight="1">
      <c r="A254" s="6">
        <v>250</v>
      </c>
      <c r="B254" s="6">
        <v>2</v>
      </c>
      <c r="C254" s="68" t="s">
        <v>202</v>
      </c>
      <c r="D254" s="8" t="s">
        <v>9</v>
      </c>
      <c r="E254" s="99" t="s">
        <v>69</v>
      </c>
      <c r="F254" s="15">
        <v>3</v>
      </c>
      <c r="G254" s="7">
        <v>1</v>
      </c>
      <c r="H254" s="16" t="s">
        <v>11</v>
      </c>
      <c r="I254" s="7">
        <v>119</v>
      </c>
      <c r="J254" s="7">
        <v>119</v>
      </c>
      <c r="K254" s="72" t="str">
        <f>VLOOKUP(I254,Tuan!$A$2:$D$105,2,0)</f>
        <v>09/12/2016</v>
      </c>
      <c r="L254" s="72" t="str">
        <f>VLOOKUP(J254,Tuan!$A$2:$D$105,3,0)</f>
        <v>11/12/2016</v>
      </c>
      <c r="M254" s="101" t="s">
        <v>73</v>
      </c>
    </row>
    <row r="255" spans="1:13" ht="30" customHeight="1">
      <c r="A255" s="6">
        <v>251</v>
      </c>
      <c r="B255" s="6">
        <v>2</v>
      </c>
      <c r="C255" s="68" t="s">
        <v>202</v>
      </c>
      <c r="D255" s="8" t="s">
        <v>9</v>
      </c>
      <c r="E255" s="99" t="s">
        <v>68</v>
      </c>
      <c r="F255" s="100">
        <v>3</v>
      </c>
      <c r="G255" s="7">
        <v>2</v>
      </c>
      <c r="H255" s="16" t="s">
        <v>19</v>
      </c>
      <c r="I255" s="7">
        <v>133</v>
      </c>
      <c r="J255" s="7">
        <v>133</v>
      </c>
      <c r="K255" s="72" t="str">
        <f>VLOOKUP(I255,Tuan!$A$2:$D$105,2,0)</f>
        <v>17/03/2017</v>
      </c>
      <c r="L255" s="72" t="str">
        <f>VLOOKUP(J255,Tuan!$A$2:$D$105,3,0)</f>
        <v>19/03/2017</v>
      </c>
      <c r="M255" s="101" t="s">
        <v>72</v>
      </c>
    </row>
    <row r="256" spans="1:13" ht="30" customHeight="1">
      <c r="A256" s="6">
        <v>252</v>
      </c>
      <c r="B256" s="6">
        <v>2</v>
      </c>
      <c r="C256" s="68" t="s">
        <v>202</v>
      </c>
      <c r="D256" s="8" t="s">
        <v>9</v>
      </c>
      <c r="E256" s="99" t="s">
        <v>68</v>
      </c>
      <c r="F256" s="100">
        <v>3</v>
      </c>
      <c r="G256" s="7">
        <v>2</v>
      </c>
      <c r="H256" s="16" t="s">
        <v>19</v>
      </c>
      <c r="I256" s="7">
        <v>134</v>
      </c>
      <c r="J256" s="7">
        <v>134</v>
      </c>
      <c r="K256" s="72" t="str">
        <f>VLOOKUP(I256,Tuan!$A$2:$D$105,2,0)</f>
        <v>24/03/2017</v>
      </c>
      <c r="L256" s="72" t="str">
        <f>VLOOKUP(J256,Tuan!$A$2:$D$105,3,0)</f>
        <v>26/03/2017</v>
      </c>
      <c r="M256" s="101" t="s">
        <v>72</v>
      </c>
    </row>
    <row r="257" spans="1:13" ht="30" customHeight="1">
      <c r="A257" s="6">
        <v>253</v>
      </c>
      <c r="B257" s="6">
        <v>2</v>
      </c>
      <c r="C257" s="68" t="s">
        <v>202</v>
      </c>
      <c r="D257" s="8" t="s">
        <v>9</v>
      </c>
      <c r="E257" s="99" t="s">
        <v>74</v>
      </c>
      <c r="F257" s="100">
        <v>3</v>
      </c>
      <c r="G257" s="7">
        <v>2</v>
      </c>
      <c r="H257" s="16" t="s">
        <v>19</v>
      </c>
      <c r="I257" s="7">
        <v>130</v>
      </c>
      <c r="J257" s="7">
        <v>130</v>
      </c>
      <c r="K257" s="72" t="str">
        <f>VLOOKUP(I257,Tuan!$A$2:$D$105,2,0)</f>
        <v>24/02/2017</v>
      </c>
      <c r="L257" s="72" t="str">
        <f>VLOOKUP(J257,Tuan!$A$2:$D$105,3,0)</f>
        <v>26/02/2017</v>
      </c>
      <c r="M257" s="101" t="s">
        <v>52</v>
      </c>
    </row>
    <row r="258" spans="1:13" ht="30" customHeight="1">
      <c r="A258" s="6">
        <v>254</v>
      </c>
      <c r="B258" s="6">
        <v>2</v>
      </c>
      <c r="C258" s="68" t="s">
        <v>202</v>
      </c>
      <c r="D258" s="8" t="s">
        <v>9</v>
      </c>
      <c r="E258" s="99" t="s">
        <v>74</v>
      </c>
      <c r="F258" s="100">
        <v>3</v>
      </c>
      <c r="G258" s="7">
        <v>2</v>
      </c>
      <c r="H258" s="16" t="s">
        <v>19</v>
      </c>
      <c r="I258" s="7">
        <v>131</v>
      </c>
      <c r="J258" s="7">
        <v>131</v>
      </c>
      <c r="K258" s="72" t="str">
        <f>VLOOKUP(I258,Tuan!$A$2:$D$105,2,0)</f>
        <v>03/03/2017</v>
      </c>
      <c r="L258" s="72" t="str">
        <f>VLOOKUP(J258,Tuan!$A$2:$D$105,3,0)</f>
        <v>05/03/2017</v>
      </c>
      <c r="M258" s="101" t="s">
        <v>52</v>
      </c>
    </row>
    <row r="259" spans="1:13" ht="30" customHeight="1">
      <c r="A259" s="6">
        <v>255</v>
      </c>
      <c r="B259" s="6">
        <v>2</v>
      </c>
      <c r="C259" s="68" t="s">
        <v>202</v>
      </c>
      <c r="D259" s="8" t="s">
        <v>9</v>
      </c>
      <c r="E259" s="99" t="s">
        <v>75</v>
      </c>
      <c r="F259" s="100">
        <v>3</v>
      </c>
      <c r="G259" s="7">
        <v>2</v>
      </c>
      <c r="H259" s="16" t="s">
        <v>19</v>
      </c>
      <c r="I259" s="7">
        <v>140</v>
      </c>
      <c r="J259" s="7">
        <v>140</v>
      </c>
      <c r="K259" s="72" t="str">
        <f>VLOOKUP(I259,Tuan!$A$2:$D$105,2,0)</f>
        <v>05/05/2017</v>
      </c>
      <c r="L259" s="72" t="str">
        <f>VLOOKUP(J259,Tuan!$A$2:$D$105,3,0)</f>
        <v>07/05/2017</v>
      </c>
      <c r="M259" s="99" t="s">
        <v>53</v>
      </c>
    </row>
    <row r="260" spans="1:13" ht="30" customHeight="1">
      <c r="A260" s="6">
        <v>256</v>
      </c>
      <c r="B260" s="6">
        <v>2</v>
      </c>
      <c r="C260" s="68" t="s">
        <v>202</v>
      </c>
      <c r="D260" s="8" t="s">
        <v>9</v>
      </c>
      <c r="E260" s="99" t="s">
        <v>75</v>
      </c>
      <c r="F260" s="100">
        <v>3</v>
      </c>
      <c r="G260" s="7">
        <v>2</v>
      </c>
      <c r="H260" s="16" t="s">
        <v>19</v>
      </c>
      <c r="I260" s="7">
        <v>141</v>
      </c>
      <c r="J260" s="7">
        <v>141</v>
      </c>
      <c r="K260" s="72" t="str">
        <f>VLOOKUP(I260,Tuan!$A$2:$D$105,2,0)</f>
        <v>12/05/2017</v>
      </c>
      <c r="L260" s="72" t="str">
        <f>VLOOKUP(J260,Tuan!$A$2:$D$105,3,0)</f>
        <v>14/05/2017</v>
      </c>
      <c r="M260" s="99" t="s">
        <v>53</v>
      </c>
    </row>
    <row r="261" spans="1:13" ht="30" customHeight="1">
      <c r="A261" s="6">
        <v>257</v>
      </c>
      <c r="B261" s="6">
        <v>2</v>
      </c>
      <c r="C261" s="68" t="s">
        <v>202</v>
      </c>
      <c r="D261" s="8" t="s">
        <v>9</v>
      </c>
      <c r="E261" s="99" t="s">
        <v>76</v>
      </c>
      <c r="F261" s="100">
        <v>2</v>
      </c>
      <c r="G261" s="7">
        <v>2</v>
      </c>
      <c r="H261" s="16" t="s">
        <v>19</v>
      </c>
      <c r="I261" s="7">
        <v>136</v>
      </c>
      <c r="J261" s="7">
        <v>136</v>
      </c>
      <c r="K261" s="72" t="str">
        <f>VLOOKUP(I261,Tuan!$A$2:$D$105,2,0)</f>
        <v>07/04/2017</v>
      </c>
      <c r="L261" s="72" t="str">
        <f>VLOOKUP(J261,Tuan!$A$2:$D$105,3,0)</f>
        <v>09/04/2017</v>
      </c>
      <c r="M261" s="101" t="s">
        <v>76</v>
      </c>
    </row>
    <row r="262" spans="1:13" ht="30" customHeight="1">
      <c r="A262" s="6">
        <v>258</v>
      </c>
      <c r="B262" s="6">
        <v>2</v>
      </c>
      <c r="C262" s="68" t="s">
        <v>202</v>
      </c>
      <c r="D262" s="8" t="s">
        <v>9</v>
      </c>
      <c r="E262" s="99" t="s">
        <v>77</v>
      </c>
      <c r="F262" s="100">
        <v>1</v>
      </c>
      <c r="G262" s="7">
        <v>2</v>
      </c>
      <c r="H262" s="16" t="s">
        <v>19</v>
      </c>
      <c r="I262" s="7">
        <v>137</v>
      </c>
      <c r="J262" s="7">
        <v>137</v>
      </c>
      <c r="K262" s="72" t="str">
        <f>VLOOKUP(I262,Tuan!$A$2:$D$105,2,0)</f>
        <v>14/04/2017</v>
      </c>
      <c r="L262" s="72" t="str">
        <f>VLOOKUP(J262,Tuan!$A$2:$D$105,3,0)</f>
        <v>16/04/2017</v>
      </c>
      <c r="M262" s="101" t="s">
        <v>76</v>
      </c>
    </row>
    <row r="263" spans="1:13" ht="30" customHeight="1">
      <c r="A263" s="6">
        <v>259</v>
      </c>
      <c r="B263" s="6">
        <v>2</v>
      </c>
      <c r="C263" s="68" t="s">
        <v>202</v>
      </c>
      <c r="D263" s="8" t="s">
        <v>9</v>
      </c>
      <c r="E263" s="99" t="s">
        <v>78</v>
      </c>
      <c r="F263" s="100">
        <v>3</v>
      </c>
      <c r="G263" s="7">
        <v>2</v>
      </c>
      <c r="H263" s="16" t="s">
        <v>19</v>
      </c>
      <c r="I263" s="7">
        <v>143</v>
      </c>
      <c r="J263" s="7">
        <v>143</v>
      </c>
      <c r="K263" s="72" t="str">
        <f>VLOOKUP(I263,Tuan!$A$2:$D$105,2,0)</f>
        <v>26/05/2017</v>
      </c>
      <c r="L263" s="72" t="str">
        <f>VLOOKUP(J263,Tuan!$A$2:$D$105,3,0)</f>
        <v>28/05/2017</v>
      </c>
      <c r="M263" s="101" t="s">
        <v>78</v>
      </c>
    </row>
    <row r="264" spans="1:13" ht="30" customHeight="1">
      <c r="A264" s="6">
        <v>260</v>
      </c>
      <c r="B264" s="6">
        <v>2</v>
      </c>
      <c r="C264" s="68" t="s">
        <v>202</v>
      </c>
      <c r="D264" s="8" t="s">
        <v>9</v>
      </c>
      <c r="E264" s="99" t="s">
        <v>78</v>
      </c>
      <c r="F264" s="100">
        <v>3</v>
      </c>
      <c r="G264" s="7">
        <v>2</v>
      </c>
      <c r="H264" s="16" t="s">
        <v>19</v>
      </c>
      <c r="I264" s="7">
        <v>144</v>
      </c>
      <c r="J264" s="7">
        <v>144</v>
      </c>
      <c r="K264" s="72" t="str">
        <f>VLOOKUP(I264,Tuan!$A$2:$D$105,2,0)</f>
        <v>02/06/2017</v>
      </c>
      <c r="L264" s="72" t="str">
        <f>VLOOKUP(J264,Tuan!$A$2:$D$105,3,0)</f>
        <v>04/06/2017</v>
      </c>
      <c r="M264" s="101" t="s">
        <v>78</v>
      </c>
    </row>
    <row r="265" spans="1:13" ht="30" customHeight="1">
      <c r="A265" s="6">
        <v>261</v>
      </c>
      <c r="B265" s="6">
        <v>2</v>
      </c>
      <c r="C265" s="68" t="s">
        <v>202</v>
      </c>
      <c r="D265" s="8" t="s">
        <v>9</v>
      </c>
      <c r="E265" s="99" t="s">
        <v>68</v>
      </c>
      <c r="F265" s="100">
        <v>3</v>
      </c>
      <c r="G265" s="7">
        <v>2</v>
      </c>
      <c r="H265" s="16" t="s">
        <v>11</v>
      </c>
      <c r="I265" s="7">
        <v>135</v>
      </c>
      <c r="J265" s="7">
        <v>135</v>
      </c>
      <c r="K265" s="72" t="str">
        <f>VLOOKUP(I265,Tuan!$A$2:$D$105,2,0)</f>
        <v>31/03/2017</v>
      </c>
      <c r="L265" s="72" t="str">
        <f>VLOOKUP(J265,Tuan!$A$2:$D$105,3,0)</f>
        <v>02/04/2017</v>
      </c>
      <c r="M265" s="101" t="s">
        <v>72</v>
      </c>
    </row>
    <row r="266" spans="1:13" ht="30" customHeight="1">
      <c r="A266" s="6">
        <v>262</v>
      </c>
      <c r="B266" s="6">
        <v>2</v>
      </c>
      <c r="C266" s="68" t="s">
        <v>202</v>
      </c>
      <c r="D266" s="8" t="s">
        <v>9</v>
      </c>
      <c r="E266" s="99" t="s">
        <v>74</v>
      </c>
      <c r="F266" s="100">
        <v>3</v>
      </c>
      <c r="G266" s="7">
        <v>2</v>
      </c>
      <c r="H266" s="16" t="s">
        <v>11</v>
      </c>
      <c r="I266" s="7">
        <v>132</v>
      </c>
      <c r="J266" s="7">
        <v>132</v>
      </c>
      <c r="K266" s="72" t="str">
        <f>VLOOKUP(I266,Tuan!$A$2:$D$105,2,0)</f>
        <v>10/03/2017</v>
      </c>
      <c r="L266" s="72" t="str">
        <f>VLOOKUP(J266,Tuan!$A$2:$D$105,3,0)</f>
        <v>12/03/2017</v>
      </c>
      <c r="M266" s="101" t="s">
        <v>52</v>
      </c>
    </row>
    <row r="267" spans="1:13" ht="30" customHeight="1">
      <c r="A267" s="6">
        <v>263</v>
      </c>
      <c r="B267" s="6">
        <v>2</v>
      </c>
      <c r="C267" s="68" t="s">
        <v>202</v>
      </c>
      <c r="D267" s="8" t="s">
        <v>9</v>
      </c>
      <c r="E267" s="99" t="s">
        <v>75</v>
      </c>
      <c r="F267" s="100">
        <v>3</v>
      </c>
      <c r="G267" s="7">
        <v>2</v>
      </c>
      <c r="H267" s="16" t="s">
        <v>11</v>
      </c>
      <c r="I267" s="7">
        <v>142</v>
      </c>
      <c r="J267" s="7">
        <v>142</v>
      </c>
      <c r="K267" s="72" t="str">
        <f>VLOOKUP(I267,Tuan!$A$2:$D$105,2,0)</f>
        <v>19/05/2017</v>
      </c>
      <c r="L267" s="72" t="str">
        <f>VLOOKUP(J267,Tuan!$A$2:$D$105,3,0)</f>
        <v>21/05/2017</v>
      </c>
      <c r="M267" s="99" t="s">
        <v>53</v>
      </c>
    </row>
    <row r="268" spans="1:13" ht="30" customHeight="1">
      <c r="A268" s="6">
        <v>264</v>
      </c>
      <c r="B268" s="6">
        <v>2</v>
      </c>
      <c r="C268" s="68" t="s">
        <v>202</v>
      </c>
      <c r="D268" s="8" t="s">
        <v>9</v>
      </c>
      <c r="E268" s="99" t="s">
        <v>76</v>
      </c>
      <c r="F268" s="100">
        <v>2</v>
      </c>
      <c r="G268" s="7">
        <v>2</v>
      </c>
      <c r="H268" s="16" t="s">
        <v>11</v>
      </c>
      <c r="I268" s="7">
        <v>138</v>
      </c>
      <c r="J268" s="7">
        <v>138</v>
      </c>
      <c r="K268" s="72" t="str">
        <f>VLOOKUP(I268,Tuan!$A$2:$D$105,2,0)</f>
        <v>21/04/2017</v>
      </c>
      <c r="L268" s="72" t="str">
        <f>VLOOKUP(J268,Tuan!$A$2:$D$105,3,0)</f>
        <v>23/04/2017</v>
      </c>
      <c r="M268" s="101" t="s">
        <v>76</v>
      </c>
    </row>
    <row r="269" spans="1:13" ht="30" customHeight="1">
      <c r="A269" s="6">
        <v>265</v>
      </c>
      <c r="B269" s="6">
        <v>2</v>
      </c>
      <c r="C269" s="68" t="s">
        <v>202</v>
      </c>
      <c r="D269" s="8" t="s">
        <v>9</v>
      </c>
      <c r="E269" s="99" t="s">
        <v>77</v>
      </c>
      <c r="F269" s="100">
        <v>1</v>
      </c>
      <c r="G269" s="7">
        <v>2</v>
      </c>
      <c r="H269" s="16" t="s">
        <v>11</v>
      </c>
      <c r="I269" s="7">
        <v>138</v>
      </c>
      <c r="J269" s="7">
        <v>138</v>
      </c>
      <c r="K269" s="72" t="str">
        <f>VLOOKUP(I269,Tuan!$A$2:$D$105,2,0)</f>
        <v>21/04/2017</v>
      </c>
      <c r="L269" s="72" t="str">
        <f>VLOOKUP(J269,Tuan!$A$2:$D$105,3,0)</f>
        <v>23/04/2017</v>
      </c>
      <c r="M269" s="101" t="s">
        <v>76</v>
      </c>
    </row>
    <row r="270" spans="1:13" ht="30" customHeight="1">
      <c r="A270" s="6">
        <v>266</v>
      </c>
      <c r="B270" s="6">
        <v>2</v>
      </c>
      <c r="C270" s="68" t="s">
        <v>202</v>
      </c>
      <c r="D270" s="8" t="s">
        <v>9</v>
      </c>
      <c r="E270" s="99" t="s">
        <v>78</v>
      </c>
      <c r="F270" s="100">
        <v>3</v>
      </c>
      <c r="G270" s="7">
        <v>2</v>
      </c>
      <c r="H270" s="16" t="s">
        <v>11</v>
      </c>
      <c r="I270" s="7">
        <v>145</v>
      </c>
      <c r="J270" s="7">
        <v>145</v>
      </c>
      <c r="K270" s="72" t="str">
        <f>VLOOKUP(I270,Tuan!$A$2:$D$105,2,0)</f>
        <v>09/06/2017</v>
      </c>
      <c r="L270" s="72" t="str">
        <f>VLOOKUP(J270,Tuan!$A$2:$D$105,3,0)</f>
        <v>11/06/2017</v>
      </c>
      <c r="M270" s="101" t="s">
        <v>78</v>
      </c>
    </row>
  </sheetData>
  <sheetProtection/>
  <autoFilter ref="A4:M270">
    <sortState ref="A5:M270">
      <sortCondition sortBy="value" ref="I5:I270"/>
    </sortState>
  </autoFilter>
  <mergeCells count="3">
    <mergeCell ref="A1:D1"/>
    <mergeCell ref="A2:D2"/>
    <mergeCell ref="E1:M2"/>
  </mergeCells>
  <printOptions/>
  <pageMargins left="0.27" right="0.17" top="0.49" bottom="0.3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2016-06-06T08:28:26Z</cp:lastPrinted>
  <dcterms:created xsi:type="dcterms:W3CDTF">2014-01-17T12:56:40Z</dcterms:created>
  <dcterms:modified xsi:type="dcterms:W3CDTF">2016-06-23T08:37:32Z</dcterms:modified>
  <cp:category/>
  <cp:version/>
  <cp:contentType/>
  <cp:contentStatus/>
</cp:coreProperties>
</file>