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03" firstSheet="1" activeTab="1"/>
  </bookViews>
  <sheets>
    <sheet name="Tuan" sheetId="1" state="hidden" r:id="rId1"/>
    <sheet name="KHDT_2016-2017" sheetId="2" r:id="rId2"/>
    <sheet name="BaoGiang_BM" sheetId="3" r:id="rId3"/>
    <sheet name="BaoGiang_LOP" sheetId="4" r:id="rId4"/>
  </sheets>
  <definedNames>
    <definedName name="_xlnm._FilterDatabase" localSheetId="2" hidden="1">'BaoGiang_BM'!$A$4:$M$277</definedName>
    <definedName name="_xlnm._FilterDatabase" localSheetId="3" hidden="1">'BaoGiang_LOP'!$A$4:$M$277</definedName>
    <definedName name="_xlnm.Print_Area" localSheetId="2">'BaoGiang_BM'!$A$4:$M$252</definedName>
    <definedName name="_xlnm.Print_Area" localSheetId="3">'BaoGiang_LOP'!$A$1:$M$252</definedName>
    <definedName name="_xlnm.Print_Area" localSheetId="1">'KHDT_2016-2017'!$A$1:$BF$79</definedName>
    <definedName name="_xlnm.Print_Titles" localSheetId="2">'BaoGiang_BM'!$4:$4</definedName>
    <definedName name="_xlnm.Print_Titles" localSheetId="1">'KHDT_2016-2017'!$4:$6</definedName>
  </definedNames>
  <calcPr fullCalcOnLoad="1"/>
</workbook>
</file>

<file path=xl/sharedStrings.xml><?xml version="1.0" encoding="utf-8"?>
<sst xmlns="http://schemas.openxmlformats.org/spreadsheetml/2006/main" count="4634" uniqueCount="551">
  <si>
    <t>TRƯỜNG ĐẠI HỌC THUỶ LỢI</t>
  </si>
  <si>
    <t>PHÒNG ĐÀO TẠO ĐH&amp;SĐH</t>
  </si>
  <si>
    <t>TT</t>
  </si>
  <si>
    <t>Năm</t>
  </si>
  <si>
    <t>Lớp</t>
  </si>
  <si>
    <t>Ngành</t>
  </si>
  <si>
    <t>Môn học</t>
  </si>
  <si>
    <t>Ngày đầu tuần</t>
  </si>
  <si>
    <t>Ngày cuối tuần</t>
  </si>
  <si>
    <t>C</t>
  </si>
  <si>
    <t>Kết cấu bê tông cốt thép</t>
  </si>
  <si>
    <t>thi</t>
  </si>
  <si>
    <t>Kết cấu công trình</t>
  </si>
  <si>
    <t>Đồ án kết cấu bê tông cốt thép</t>
  </si>
  <si>
    <t>Kết cấu thép</t>
  </si>
  <si>
    <t>Đồ án kết cấu thép</t>
  </si>
  <si>
    <t>Giới thiệu và cơ sở thiết kế công trình thủy</t>
  </si>
  <si>
    <t>Thủy công</t>
  </si>
  <si>
    <t>Đập và hồ chứa</t>
  </si>
  <si>
    <t>học</t>
  </si>
  <si>
    <t>Đồ án đập và hồ chứa</t>
  </si>
  <si>
    <t>Máy bơm và trạm bơm</t>
  </si>
  <si>
    <t>Kỹ thuật hạ tầng và phát triển nông thôn</t>
  </si>
  <si>
    <t>Chỉnh trị sông và bờ biển</t>
  </si>
  <si>
    <t>Nhập môn kỹ thuật xây dựng công trình cầu đường</t>
  </si>
  <si>
    <t>Công trình giao thông</t>
  </si>
  <si>
    <t>Quản lý xây dựng</t>
  </si>
  <si>
    <t>Kỹ thuật và tổ chức xây dựng</t>
  </si>
  <si>
    <t>Công nghệ và quản lý xây dựng</t>
  </si>
  <si>
    <t>Đồ án kỹ thuật và tổ chức xây dựng</t>
  </si>
  <si>
    <t>Thủy điện</t>
  </si>
  <si>
    <t>Thủy điện và năng lượng tái tạo</t>
  </si>
  <si>
    <t>AutoCad</t>
  </si>
  <si>
    <t>Xây dựng dân dụng và công nghiệp</t>
  </si>
  <si>
    <t>Thiết kế đê và công trình bảo vệ bờ</t>
  </si>
  <si>
    <t>Công trình trên hệ thống thủy lợi</t>
  </si>
  <si>
    <t>Đồ án công trình trên hệ thống thủy lợi</t>
  </si>
  <si>
    <t>Cấp thoát nước</t>
  </si>
  <si>
    <t>Nền móng</t>
  </si>
  <si>
    <t>Địa kỹ thuật</t>
  </si>
  <si>
    <t>Kỹ thuật tài nguyên nước</t>
  </si>
  <si>
    <t>CTN</t>
  </si>
  <si>
    <t>Xử lý nước thải</t>
  </si>
  <si>
    <t>Đồ án xử lý nước thải</t>
  </si>
  <si>
    <t>Quản lý và khai thác công trình cấp thoát nước</t>
  </si>
  <si>
    <t>Cấp nước và vệ sinh môi trường nông thôn</t>
  </si>
  <si>
    <t>Kỹ thuật nước ngầm</t>
  </si>
  <si>
    <t xml:space="preserve">Cơ học kết cấu </t>
  </si>
  <si>
    <t>Sức bền vật liệu II</t>
  </si>
  <si>
    <t>Địa chất công trình</t>
  </si>
  <si>
    <t>Thủy lực công trình</t>
  </si>
  <si>
    <t>Thủy văn công trình</t>
  </si>
  <si>
    <t>Sức bền - Kết cấu</t>
  </si>
  <si>
    <t>Thủy lực</t>
  </si>
  <si>
    <t>Thủy văn và tài nguyên nước</t>
  </si>
  <si>
    <t>Cơ học đất</t>
  </si>
  <si>
    <t>Phân tích ứng suất</t>
  </si>
  <si>
    <t>Động lực học công trình</t>
  </si>
  <si>
    <t>Hà Nội 47C</t>
  </si>
  <si>
    <t>Sài Gòn 22C</t>
  </si>
  <si>
    <t>Hà Tĩnh 2C</t>
  </si>
  <si>
    <t>Nam Định 6C</t>
  </si>
  <si>
    <t>Hóa học</t>
  </si>
  <si>
    <t>Trà Vinh 1CTN</t>
  </si>
  <si>
    <t>Toán V (Xác suất thống kê)</t>
  </si>
  <si>
    <t>Vật lý II</t>
  </si>
  <si>
    <t>Hóa đại cương I</t>
  </si>
  <si>
    <t>Cơ học cơ sở I</t>
  </si>
  <si>
    <t>Cơ học cơ sở II</t>
  </si>
  <si>
    <t xml:space="preserve">Đồ hoạ kỹ thuật </t>
  </si>
  <si>
    <t>Toán học</t>
  </si>
  <si>
    <t>Vật lý</t>
  </si>
  <si>
    <t>Cơ học kỹ thuật</t>
  </si>
  <si>
    <t>Đồ hoạ kỹ thuật</t>
  </si>
  <si>
    <t>Sức bền vật liệu I</t>
  </si>
  <si>
    <t xml:space="preserve">Cơ học chất lỏng </t>
  </si>
  <si>
    <t>Trắc địa</t>
  </si>
  <si>
    <t>Thực tập trắc địa</t>
  </si>
  <si>
    <t>Vật liệu xây dựng</t>
  </si>
  <si>
    <t>Phủ lý 2C</t>
  </si>
  <si>
    <t>Hội An 13C</t>
  </si>
  <si>
    <t>Tư tưởng Hồ Chí Minh</t>
  </si>
  <si>
    <t>QLXD</t>
  </si>
  <si>
    <t>Kiến trúc công trình</t>
  </si>
  <si>
    <t>Thái Nguyên 3QLXD</t>
  </si>
  <si>
    <t>Đường lối cách mạng của Đảng cộng sản Việt Nam</t>
  </si>
  <si>
    <t>Hà Nội 49C</t>
  </si>
  <si>
    <t>Đắclắc 3C</t>
  </si>
  <si>
    <t>Đầu</t>
  </si>
  <si>
    <t>BỘ NÔNG NGHIỆP &amp; PHÁT TRIỂN NÔNG THÔN</t>
  </si>
  <si>
    <t>Tuần thứ</t>
  </si>
  <si>
    <t>STT</t>
  </si>
  <si>
    <t>Hệ ĐT</t>
  </si>
  <si>
    <t>Số SV</t>
  </si>
  <si>
    <t>#</t>
  </si>
  <si>
    <t>*</t>
  </si>
  <si>
    <t>H1</t>
  </si>
  <si>
    <t>H2</t>
  </si>
  <si>
    <t>CH23-Đợt 1-CS2</t>
  </si>
  <si>
    <t>CHẤM VÀ BẢO VỆ TỐT NGHIỆP</t>
  </si>
  <si>
    <t>CHẤM, BẢO VỆ TỐT NGHIỆP</t>
  </si>
  <si>
    <t xml:space="preserve"> ĐẠI HỌC HỆ VLVH
(NĂM THỨ 5)</t>
  </si>
  <si>
    <t>NGHỈ HÈ</t>
  </si>
  <si>
    <t>(h+t)
CTS&amp;BB</t>
  </si>
  <si>
    <t>(h+t)
Nền móng</t>
  </si>
  <si>
    <t>(h+t) (LT+ĐA)
KT&amp;TCXD</t>
  </si>
  <si>
    <t xml:space="preserve"> ĐẠI HỌC HỆ VLVH
(NĂM THỨ 3)</t>
  </si>
  <si>
    <t>(h+t)
Địa chất công trình</t>
  </si>
  <si>
    <t>(h+t)
Cơ học đất</t>
  </si>
  <si>
    <t>(h+t)
Toán V</t>
  </si>
  <si>
    <t>(h+t)
Vật lý II</t>
  </si>
  <si>
    <t>Thi
CHCS II</t>
  </si>
  <si>
    <t>(h+t)
Vật liệu xây dựng</t>
  </si>
  <si>
    <t>(h+t)
Cơ học chất lỏng</t>
  </si>
  <si>
    <t>QS</t>
  </si>
  <si>
    <t>Lao Động</t>
  </si>
  <si>
    <t>Tổng số sinh viên trong toàn trường</t>
  </si>
  <si>
    <t>Học + thi;</t>
  </si>
  <si>
    <t>Học + thi + thực tập;</t>
  </si>
  <si>
    <t>HIỆU TRƯỞNG</t>
  </si>
  <si>
    <t>Ninh Thuận 23C</t>
  </si>
  <si>
    <t>Thi lại
HK5 - L2</t>
  </si>
  <si>
    <t>Thi lại
HK4 - L2</t>
  </si>
  <si>
    <t>Thi lại
HK2 - L2</t>
  </si>
  <si>
    <t>Thi lại
HK3 - L2</t>
  </si>
  <si>
    <t>Xét giao TN</t>
  </si>
  <si>
    <t>HỌC KỲ
SONG SONG,
HỌC KỲ HÈ</t>
  </si>
  <si>
    <t>&lt;======ĐĂNG KÝ NGUYỆN VỌNG, ĐĂNG KÝ HỌC=====&gt;</t>
  </si>
  <si>
    <t>HỌC KỲ HÈ</t>
  </si>
  <si>
    <t>Bảo vệ luận văn</t>
  </si>
  <si>
    <t>Giao đề tài LV</t>
  </si>
  <si>
    <t>Thực tập ngành</t>
  </si>
  <si>
    <t>&lt;=ĐĂNG KÝ NGUYỆN VỌNG, ĐĂNG KÝ HỌC=&gt;</t>
  </si>
  <si>
    <t>QS:</t>
  </si>
  <si>
    <t>Học quân sự;</t>
  </si>
  <si>
    <t>H1:</t>
  </si>
  <si>
    <t>Học kỳ 1;</t>
  </si>
  <si>
    <t>H2:</t>
  </si>
  <si>
    <t>Học kỳ 2;</t>
  </si>
  <si>
    <t>H1 + #</t>
  </si>
  <si>
    <t>Chấm và BVTN</t>
  </si>
  <si>
    <t>Lê TN và Thủ tục ra trường</t>
  </si>
  <si>
    <t>57NH</t>
  </si>
  <si>
    <t>(h+t)
ĐTM</t>
  </si>
  <si>
    <t>(h+t)
NMKTXDCTCĐ</t>
  </si>
  <si>
    <t>(h+t)
GT&amp;CSTKCTT</t>
  </si>
  <si>
    <t>(h+t) (LT+ĐA)
Đập &amp; HC</t>
  </si>
  <si>
    <t>(h+t)
Thủy điện</t>
  </si>
  <si>
    <t>(h+t)
MB&amp;TB</t>
  </si>
  <si>
    <t>Tiền Giang 2C</t>
  </si>
  <si>
    <t>Vĩnh Phúc 3C</t>
  </si>
  <si>
    <t>Học
TTHCM</t>
  </si>
  <si>
    <t>Thi
TTHCM, ĐLCMĐCSVN</t>
  </si>
  <si>
    <t>Học
Toán V</t>
  </si>
  <si>
    <t>Thi
Toán V</t>
  </si>
  <si>
    <t>Học
Vật lý II</t>
  </si>
  <si>
    <t>Học
VLXD</t>
  </si>
  <si>
    <t>Học
CHCL</t>
  </si>
  <si>
    <t>Học
Trắc địa</t>
  </si>
  <si>
    <t>TT
Trắc địa</t>
  </si>
  <si>
    <t>Thực tập cán bộ kỹ thuật trong kỹ thuật công trình</t>
  </si>
  <si>
    <t>Đánh giá tác động môi trường</t>
  </si>
  <si>
    <t>Quản lý môi trường</t>
  </si>
  <si>
    <t xml:space="preserve"> ĐẠI HỌC HỆ VLVH
(NĂM THỨ 4)</t>
  </si>
  <si>
    <t>Thi lại
HK6 - L2</t>
  </si>
  <si>
    <t>Thi lại
HK7 - L1</t>
  </si>
  <si>
    <t>Thi lại
HK7 - L2</t>
  </si>
  <si>
    <t>Thi lại
HK8 - L1</t>
  </si>
  <si>
    <t xml:space="preserve"> ĐẠI HỌC HỆ VLVH
(NĂM THỨ 2)</t>
  </si>
  <si>
    <t>Thực hiện HPTN:</t>
  </si>
  <si>
    <t>Kỹ thuật sông và quản lý thiên tai</t>
  </si>
  <si>
    <t>Học
ĐCCT</t>
  </si>
  <si>
    <t>Thi
ĐCCT</t>
  </si>
  <si>
    <t>Thi
VLXD</t>
  </si>
  <si>
    <t>Học
THƯD</t>
  </si>
  <si>
    <t>Thi
THƯD</t>
  </si>
  <si>
    <t>Học
KTĐ</t>
  </si>
  <si>
    <t>Thi
KTĐ</t>
  </si>
  <si>
    <t>Thi lại
HK5 - L1</t>
  </si>
  <si>
    <t>Học
CTN</t>
  </si>
  <si>
    <t>Thi
CTN</t>
  </si>
  <si>
    <t>Học
KTĐTXD</t>
  </si>
  <si>
    <t>Thi
KTĐTXD</t>
  </si>
  <si>
    <t>Thi
Vật lý II</t>
  </si>
  <si>
    <t>Ninh Thuận 24C</t>
  </si>
  <si>
    <t>Thanh Hóa 7C</t>
  </si>
  <si>
    <t>Kỹ thuật điện</t>
  </si>
  <si>
    <t>(h+t)
KTXD I</t>
  </si>
  <si>
    <t>Tin học ứng dụng trong quản lý xây dựng</t>
  </si>
  <si>
    <t>Kinh tế đầu tư xây dựng</t>
  </si>
  <si>
    <t>CHUẨN
ĐẦU RA</t>
  </si>
  <si>
    <t>Tiếng Anh B1
(Cao học)</t>
  </si>
  <si>
    <t>Tiếng Anh A2
(Đại học)</t>
  </si>
  <si>
    <t>CH23-Đợt 1-HN</t>
  </si>
  <si>
    <t>CH 23 - Đợt 2-HN</t>
  </si>
  <si>
    <t>CH 23 - Đợt 2-CS2</t>
  </si>
  <si>
    <t>Khai giảng
và trao bằng</t>
  </si>
  <si>
    <t>CH 24 - Đợt 1-HN</t>
  </si>
  <si>
    <t>TS:</t>
  </si>
  <si>
    <t>Tuyển sinh</t>
  </si>
  <si>
    <t>Xét tuyển NCS</t>
  </si>
  <si>
    <t>CAO HỌC</t>
  </si>
  <si>
    <t>Báo cáo kết quả và tiến độ LATS</t>
  </si>
  <si>
    <t>NGHIÊN
CỨU SINH</t>
  </si>
  <si>
    <t>Kế hoạch học tập
HPTS, HPBS</t>
  </si>
  <si>
    <r>
      <rPr>
        <b/>
        <sz val="14"/>
        <rFont val="Times New Roman"/>
        <family val="1"/>
      </rPr>
      <t>ĐẠI HỌC:</t>
    </r>
    <r>
      <rPr>
        <sz val="14"/>
        <rFont val="Times New Roman"/>
        <family val="1"/>
      </rPr>
      <t xml:space="preserve">
K, KT, QT</t>
    </r>
  </si>
  <si>
    <r>
      <rPr>
        <b/>
        <sz val="14"/>
        <rFont val="Times New Roman"/>
        <family val="1"/>
      </rPr>
      <t>CAO ĐẲNG</t>
    </r>
    <r>
      <rPr>
        <sz val="14"/>
        <rFont val="Times New Roman"/>
        <family val="1"/>
      </rPr>
      <t>:
CĐ-C</t>
    </r>
  </si>
  <si>
    <r>
      <rPr>
        <b/>
        <sz val="14"/>
        <rFont val="Times New Roman"/>
        <family val="1"/>
      </rPr>
      <t xml:space="preserve">CTTT: 
</t>
    </r>
    <r>
      <rPr>
        <sz val="14"/>
        <rFont val="Times New Roman"/>
        <family val="1"/>
      </rPr>
      <t>NKN, CNK</t>
    </r>
  </si>
  <si>
    <r>
      <rPr>
        <b/>
        <sz val="14"/>
        <rFont val="Times New Roman"/>
        <family val="1"/>
      </rPr>
      <t>ĐẠI HỌC:</t>
    </r>
    <r>
      <rPr>
        <sz val="14"/>
        <rFont val="Times New Roman"/>
        <family val="1"/>
      </rPr>
      <t xml:space="preserve">
C, CT, GT, N, HP, CTN, Đ, M, V, MT, B, QLXD, TĐBĐ, KTĐ, TH</t>
    </r>
  </si>
  <si>
    <r>
      <rPr>
        <b/>
        <sz val="14"/>
        <rFont val="Times New Roman"/>
        <family val="1"/>
      </rPr>
      <t>ĐẠI HỌC:</t>
    </r>
    <r>
      <rPr>
        <sz val="14"/>
        <rFont val="Times New Roman"/>
        <family val="1"/>
      </rPr>
      <t xml:space="preserve">
C, CX, CT, GT, N, H, CTN, Đ, M, V, MT, B, QLXD, TĐBĐ, TH, KTĐ, K, KT, QT</t>
    </r>
  </si>
  <si>
    <t>Ghi chú:</t>
  </si>
  <si>
    <t>Thi</t>
  </si>
  <si>
    <t>học + thi</t>
  </si>
  <si>
    <t>thực tập</t>
  </si>
  <si>
    <t>Bộ môn phụ trách</t>
  </si>
  <si>
    <t>Số
TC</t>
  </si>
  <si>
    <t>HK</t>
  </si>
  <si>
    <t>Thuộc tính</t>
  </si>
  <si>
    <t>Thái Nguyên 4C</t>
  </si>
  <si>
    <t>Phủ Lý 3C</t>
  </si>
  <si>
    <t>Thi lại
HK3 - L1</t>
  </si>
  <si>
    <t>HỌC KỲ HÈ 2015 - 2016</t>
  </si>
  <si>
    <t xml:space="preserve"> ĐHCQ, CTTT K54
(NĂM THỨ 5)</t>
  </si>
  <si>
    <t>Xét giao TN
Đợt 1</t>
  </si>
  <si>
    <t xml:space="preserve"> ĐHCQ, CTTT K55
(NĂM THỨ 4)</t>
  </si>
  <si>
    <t>Xét giao tốt nghiệp
Đợt 2</t>
  </si>
  <si>
    <t>HỌC KỲ HÈ
05/06/2017 - 09/07/2017</t>
  </si>
  <si>
    <t>HỌC KỲ HÈ
17/07/2017 - 27/08/2017</t>
  </si>
  <si>
    <t>LỄ TN VÀ THỦ TỤC RA TRƯỜNG (ĐỢT 2)</t>
  </si>
  <si>
    <t xml:space="preserve"> ĐHCQ, CĐ, CTTT K56
(NĂM THỨ 3)</t>
  </si>
  <si>
    <t xml:space="preserve"> ĐHCQ, CTTT, LT K57
(NĂM THỨ 2)</t>
  </si>
  <si>
    <t xml:space="preserve"> ĐHCQ, CTTT, LT, K58
(NĂM THỨ 1)</t>
  </si>
  <si>
    <t>Từ ngày</t>
  </si>
  <si>
    <t>Đến ngày</t>
  </si>
  <si>
    <t>Tuần BĐ</t>
  </si>
  <si>
    <t>Tuần KT</t>
  </si>
  <si>
    <t>HỌC KỲ HÈ
11/07/2017 - 27/08/2017</t>
  </si>
  <si>
    <t>NHẬP HỌC
…….
 VÀ TUẦN GDCD ĐẦU KHÓA</t>
  </si>
  <si>
    <t>NHẬP HỌC
…….  VÀ TUẦN GDCD ĐẦU KHÓA</t>
  </si>
  <si>
    <t>&lt;======HỌC KỲ HÈ NĂM HỌC 2015-2016=====&gt;</t>
  </si>
  <si>
    <t>&lt;==================HỌC KỲ SONG SONG HỌC KỲ I===================&gt;</t>
  </si>
  <si>
    <t>&lt;=================================HỌC KỲ SONG SONG HỌC KỲ II=================================&gt;</t>
  </si>
  <si>
    <r>
      <rPr>
        <b/>
        <sz val="55"/>
        <color indexed="10"/>
        <rFont val="Times New Roman"/>
        <family val="1"/>
      </rPr>
      <t xml:space="preserve">KẾ HOẠCH ĐÀO TẠO TRƯỜNG ĐẠI HỌC THUỶ LỢI NĂM HỌC 2016 - 2017
</t>
    </r>
    <r>
      <rPr>
        <b/>
        <sz val="23"/>
        <color indexed="12"/>
        <rFont val="Times New Roman"/>
        <family val="1"/>
      </rPr>
      <t>ban hành kèm Quyết định số ……/QĐ-ĐHTL ngày … tháng … năm 2016</t>
    </r>
  </si>
  <si>
    <r>
      <t xml:space="preserve">H1
</t>
    </r>
    <r>
      <rPr>
        <sz val="12"/>
        <color indexed="10"/>
        <rFont val="Times New Roman"/>
        <family val="1"/>
      </rPr>
      <t>Xét giao TN</t>
    </r>
  </si>
  <si>
    <r>
      <t xml:space="preserve">*
</t>
    </r>
    <r>
      <rPr>
        <sz val="12"/>
        <color indexed="12"/>
        <rFont val="Times New Roman"/>
        <family val="1"/>
      </rPr>
      <t>BVTN</t>
    </r>
  </si>
  <si>
    <r>
      <rPr>
        <b/>
        <sz val="14"/>
        <color indexed="10"/>
        <rFont val="Times New Roman"/>
        <family val="1"/>
      </rPr>
      <t>ĐẠI HỌC (CS2):</t>
    </r>
    <r>
      <rPr>
        <sz val="14"/>
        <color indexed="10"/>
        <rFont val="Times New Roman"/>
        <family val="1"/>
      </rPr>
      <t xml:space="preserve">
C, N, CTN</t>
    </r>
  </si>
  <si>
    <r>
      <rPr>
        <b/>
        <sz val="14"/>
        <color indexed="10"/>
        <rFont val="Times New Roman"/>
        <family val="1"/>
      </rPr>
      <t>ĐẠI HỌC (CS2):</t>
    </r>
    <r>
      <rPr>
        <sz val="14"/>
        <color indexed="10"/>
        <rFont val="Times New Roman"/>
        <family val="1"/>
      </rPr>
      <t xml:space="preserve">
C, CT, N, CTN</t>
    </r>
  </si>
  <si>
    <r>
      <rPr>
        <b/>
        <sz val="14"/>
        <color indexed="10"/>
        <rFont val="Times New Roman"/>
        <family val="1"/>
      </rPr>
      <t>ĐẠI HỌC (CS2):</t>
    </r>
    <r>
      <rPr>
        <sz val="14"/>
        <color indexed="10"/>
        <rFont val="Times New Roman"/>
        <family val="1"/>
      </rPr>
      <t xml:space="preserve">
C, CX, CT, GT, N, CTN</t>
    </r>
  </si>
  <si>
    <r>
      <rPr>
        <b/>
        <sz val="10"/>
        <color indexed="10"/>
        <rFont val="Times New Roman"/>
        <family val="1"/>
      </rPr>
      <t>LỄ TN</t>
    </r>
    <r>
      <rPr>
        <b/>
        <sz val="10"/>
        <color indexed="12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THỦ TỤC RA TRƯỜNG</t>
    </r>
  </si>
  <si>
    <t>H+T</t>
  </si>
  <si>
    <t>(H+T+TT):</t>
  </si>
  <si>
    <t>- Ký hiện viết tắt:</t>
  </si>
  <si>
    <t xml:space="preserve"> H+T:</t>
  </si>
  <si>
    <t>Báo cáo (đợt 4 năm 2016)</t>
  </si>
  <si>
    <t>Nộp BC
(đợt 3-2016)</t>
  </si>
  <si>
    <t>Nộp BC
(đợt 4-2016)</t>
  </si>
  <si>
    <t>Nộp BC
(đợt 1-2017)</t>
  </si>
  <si>
    <t>Báo cáo (đợt 2-2017)</t>
  </si>
  <si>
    <t>Nộp BC
(đợt 2-2017)</t>
  </si>
  <si>
    <t>NGHỈ TẾT NGUYÊN ĐÁN ĐINH DẬU TẠI HÀ NỘI TỪ 16/01/2017 ĐẾN 05/02/2017 (TỨC NGÀY 19/12 NĂM BÍNH THÂN ĐẾN NGÀY 09/01 NĂM ĐINH DẬU);
TẠI CƠ SỞ 2 VÀ VIỆN MIỀN TRUNG TỪ 16/01/2017 ĐẾN 12/02/2017 (TỨC 19/12 NĂM BÍNH THÂN ĐẾN NGÀY 16/01 NĂM ĐINH DẬU)</t>
  </si>
  <si>
    <r>
      <rPr>
        <b/>
        <sz val="14"/>
        <rFont val="Times New Roman"/>
        <family val="1"/>
      </rPr>
      <t>ĐẠI HỌC:</t>
    </r>
    <r>
      <rPr>
        <sz val="14"/>
        <rFont val="Times New Roman"/>
        <family val="1"/>
      </rPr>
      <t xml:space="preserve">
C, CX, CT, GT, K, KT, QT, QLXD</t>
    </r>
  </si>
  <si>
    <r>
      <rPr>
        <b/>
        <sz val="14"/>
        <rFont val="Times New Roman"/>
        <family val="1"/>
      </rPr>
      <t>ĐẠI HỌC:</t>
    </r>
    <r>
      <rPr>
        <sz val="14"/>
        <rFont val="Times New Roman"/>
        <family val="1"/>
      </rPr>
      <t xml:space="preserve">
N, H, CTN, Đ, M, V, MT, B, TĐBĐ, TH, TT, PM, HH</t>
    </r>
  </si>
  <si>
    <t>Thi lại
HK8 - L2</t>
  </si>
  <si>
    <t>(h+t) (LT+ĐA)
Xử lý nước thải</t>
  </si>
  <si>
    <t>(h+t)
QLKTCTCTN</t>
  </si>
  <si>
    <t>(h+t)
CN&amp;VSMTNT</t>
  </si>
  <si>
    <t>(h+t)
KTNướcN</t>
  </si>
  <si>
    <t>Thi lại
HK9 - L1</t>
  </si>
  <si>
    <t>Thi lại
HK9 - L2</t>
  </si>
  <si>
    <t>(h+t)
THƯD</t>
  </si>
  <si>
    <t>(h+t) (LT+ĐA)
CTNBTCT</t>
  </si>
  <si>
    <t>(h+t) (LT+ĐA)
CTTHTTL</t>
  </si>
  <si>
    <t>(h+t)
TKĐ&amp;CTBVB</t>
  </si>
  <si>
    <t>(h+t)
Auto Cad</t>
  </si>
  <si>
    <t>(h+t)
Thực tập CBKTTKTCT</t>
  </si>
  <si>
    <t>(h+t) (LT+ĐA)
DDTC&amp;CTHM</t>
  </si>
  <si>
    <t>Thi HK9</t>
  </si>
  <si>
    <r>
      <t xml:space="preserve">Học 80&amp; (CTTHTTL (LT+ĐA) </t>
    </r>
    <r>
      <rPr>
        <sz val="12"/>
        <color indexed="10"/>
        <rFont val="Times New Roman"/>
        <family val="1"/>
      </rPr>
      <t>3</t>
    </r>
    <r>
      <rPr>
        <sz val="12"/>
        <rFont val="Times New Roman"/>
        <family val="1"/>
      </rPr>
      <t xml:space="preserve">, DDTC&amp;CTHM (LT+ĐA) </t>
    </r>
    <r>
      <rPr>
        <sz val="12"/>
        <color indexed="10"/>
        <rFont val="Times New Roman"/>
        <family val="1"/>
      </rPr>
      <t>3</t>
    </r>
    <r>
      <rPr>
        <sz val="12"/>
        <rFont val="Times New Roman"/>
        <family val="1"/>
      </rPr>
      <t xml:space="preserve">,TKĐ&amp;CTBVB </t>
    </r>
    <r>
      <rPr>
        <sz val="12"/>
        <color indexed="10"/>
        <rFont val="Times New Roman"/>
        <family val="1"/>
      </rPr>
      <t>3</t>
    </r>
    <r>
      <rPr>
        <sz val="12"/>
        <rFont val="Times New Roman"/>
        <family val="1"/>
      </rPr>
      <t xml:space="preserve">. AutoCad </t>
    </r>
    <r>
      <rPr>
        <sz val="12"/>
        <color indexed="10"/>
        <rFont val="Times New Roman"/>
        <family val="1"/>
      </rPr>
      <t>2</t>
    </r>
    <r>
      <rPr>
        <sz val="12"/>
        <rFont val="Times New Roman"/>
        <family val="1"/>
      </rPr>
      <t>)</t>
    </r>
  </si>
  <si>
    <t>(h+t)
KTCT</t>
  </si>
  <si>
    <t>Học
Nền móng</t>
  </si>
  <si>
    <t>Học
ĐA Nền móng</t>
  </si>
  <si>
    <t>Học
GT&amp;CSTKCTT</t>
  </si>
  <si>
    <t>Thi
GT&amp;CSTKCTT</t>
  </si>
  <si>
    <t>Học
TKTDN</t>
  </si>
  <si>
    <t>Thi
TKTDN</t>
  </si>
  <si>
    <t>Học
HĐ&amp;ĐT</t>
  </si>
  <si>
    <t>Thi
HĐ&amp;ĐT</t>
  </si>
  <si>
    <t>Học
MXD</t>
  </si>
  <si>
    <t>Thi
MXD</t>
  </si>
  <si>
    <t>Học
CTTHTTL</t>
  </si>
  <si>
    <t>Thi
CTTHTTL</t>
  </si>
  <si>
    <t>Học
ĐMĐGDT</t>
  </si>
  <si>
    <t>Học
ĐA ĐMĐGDT</t>
  </si>
  <si>
    <t>Thi Nền móng (LT+ĐA)</t>
  </si>
  <si>
    <t>Thi ĐMĐGDT
(LT+ĐA)</t>
  </si>
  <si>
    <t>Học
Thi công 1</t>
  </si>
  <si>
    <t>Thi
Thi công 1</t>
  </si>
  <si>
    <t>Thi
SBVL2</t>
  </si>
  <si>
    <t>Thi HK5</t>
  </si>
  <si>
    <t>(h+t)
Cơ học kết cấu</t>
  </si>
  <si>
    <t>(h+t)
Thủy lực công trình</t>
  </si>
  <si>
    <t>(h+t)
Thủy văn công trình</t>
  </si>
  <si>
    <t>Học
CHKC</t>
  </si>
  <si>
    <t>Thi
CHKC</t>
  </si>
  <si>
    <t>Học
TLCT</t>
  </si>
  <si>
    <t>Thi
TLCT</t>
  </si>
  <si>
    <t>Học
TVCT</t>
  </si>
  <si>
    <t>Thi
TVCT</t>
  </si>
  <si>
    <r>
      <t xml:space="preserve">Học 80% (Cơ học kết cấu </t>
    </r>
    <r>
      <rPr>
        <sz val="12"/>
        <color indexed="10"/>
        <rFont val="Times New Roman"/>
        <family val="1"/>
      </rPr>
      <t>4</t>
    </r>
    <r>
      <rPr>
        <sz val="12"/>
        <rFont val="Times New Roman"/>
        <family val="1"/>
      </rPr>
      <t xml:space="preserve">, Địa chất công trình </t>
    </r>
    <r>
      <rPr>
        <sz val="12"/>
        <color indexed="10"/>
        <rFont val="Times New Roman"/>
        <family val="1"/>
      </rPr>
      <t>3</t>
    </r>
    <r>
      <rPr>
        <sz val="12"/>
        <rFont val="Times New Roman"/>
        <family val="1"/>
      </rPr>
      <t xml:space="preserve">, Thủy lực công trình </t>
    </r>
    <r>
      <rPr>
        <sz val="12"/>
        <color indexed="10"/>
        <rFont val="Times New Roman"/>
        <family val="1"/>
      </rPr>
      <t>3</t>
    </r>
    <r>
      <rPr>
        <sz val="12"/>
        <rFont val="Times New Roman"/>
        <family val="1"/>
      </rPr>
      <t xml:space="preserve">, Thủy văn công trình </t>
    </r>
    <r>
      <rPr>
        <sz val="12"/>
        <color indexed="10"/>
        <rFont val="Times New Roman"/>
        <family val="1"/>
      </rPr>
      <t>3</t>
    </r>
    <r>
      <rPr>
        <sz val="12"/>
        <rFont val="Times New Roman"/>
        <family val="1"/>
      </rPr>
      <t xml:space="preserve">)
</t>
    </r>
    <r>
      <rPr>
        <b/>
        <sz val="12"/>
        <color indexed="10"/>
        <rFont val="Times New Roman"/>
        <family val="1"/>
      </rPr>
      <t>Thi lại lần 2 HK4 tại tuần 9 (26/09-02/10/2016)</t>
    </r>
  </si>
  <si>
    <r>
      <t xml:space="preserve">Học 80% (Cơ học đất </t>
    </r>
    <r>
      <rPr>
        <sz val="12"/>
        <color indexed="10"/>
        <rFont val="Times New Roman"/>
        <family val="1"/>
      </rPr>
      <t>3</t>
    </r>
    <r>
      <rPr>
        <sz val="12"/>
        <rFont val="Times New Roman"/>
        <family val="1"/>
      </rPr>
      <t xml:space="preserve">, Phân tích ứng suất </t>
    </r>
    <r>
      <rPr>
        <sz val="12"/>
        <color indexed="10"/>
        <rFont val="Times New Roman"/>
        <family val="1"/>
      </rPr>
      <t>3</t>
    </r>
    <r>
      <rPr>
        <sz val="12"/>
        <rFont val="Times New Roman"/>
        <family val="1"/>
      </rPr>
      <t xml:space="preserve">, Động lực học công trình </t>
    </r>
    <r>
      <rPr>
        <sz val="12"/>
        <color indexed="10"/>
        <rFont val="Times New Roman"/>
        <family val="1"/>
      </rPr>
      <t>2</t>
    </r>
    <r>
      <rPr>
        <sz val="12"/>
        <rFont val="Times New Roman"/>
        <family val="1"/>
      </rPr>
      <t xml:space="preserve">, Kết cấu bê tông cốt thép (LT+ĐA) </t>
    </r>
    <r>
      <rPr>
        <sz val="12"/>
        <color indexed="10"/>
        <rFont val="Times New Roman"/>
        <family val="1"/>
      </rPr>
      <t xml:space="preserve">4, </t>
    </r>
    <r>
      <rPr>
        <sz val="12"/>
        <rFont val="Times New Roman"/>
        <family val="1"/>
      </rPr>
      <t xml:space="preserve">Kết cấu thép (LT+ĐA) </t>
    </r>
    <r>
      <rPr>
        <sz val="12"/>
        <color indexed="10"/>
        <rFont val="Times New Roman"/>
        <family val="1"/>
      </rPr>
      <t>3</t>
    </r>
    <r>
      <rPr>
        <sz val="12"/>
        <rFont val="Times New Roman"/>
        <family val="1"/>
      </rPr>
      <t>)</t>
    </r>
  </si>
  <si>
    <t>(h+t)
PTUS+ĐLHCT</t>
  </si>
  <si>
    <t>(h+t)
KCBTCT (LT+ĐA)</t>
  </si>
  <si>
    <t>(h+t)
KCT (LT+ĐA)</t>
  </si>
  <si>
    <t>Học
PTUS</t>
  </si>
  <si>
    <t>Học
ĐLHCT</t>
  </si>
  <si>
    <t>Học
KCBTCT</t>
  </si>
  <si>
    <t>Học
ĐA KCBTCT</t>
  </si>
  <si>
    <t>Thi
KCBTCT (LT+ĐA)</t>
  </si>
  <si>
    <t>Học
KCT</t>
  </si>
  <si>
    <t>Học
ĐA KCT</t>
  </si>
  <si>
    <t>Thi
KCT (LT+ĐA)</t>
  </si>
  <si>
    <t>Học
CHĐ</t>
  </si>
  <si>
    <t>Thi
CHĐ</t>
  </si>
  <si>
    <t>Học
ĐLCM</t>
  </si>
  <si>
    <t>Học
CHCH I</t>
  </si>
  <si>
    <t>Thi
CHCS I</t>
  </si>
  <si>
    <t>Học
ĐHKT</t>
  </si>
  <si>
    <t>Thi
ĐHKT</t>
  </si>
  <si>
    <t>(h+t)
Đồ họa kỹ thuật</t>
  </si>
  <si>
    <t>(h+t)
Hóa ĐC I</t>
  </si>
  <si>
    <t>Học
CHCH II</t>
  </si>
  <si>
    <t>Học
SBVL I</t>
  </si>
  <si>
    <t>Thi
SBVL I</t>
  </si>
  <si>
    <t>Thi
CHCL</t>
  </si>
  <si>
    <t>Thi
Trắc địa</t>
  </si>
  <si>
    <t>Thi lại
HK4 - L1</t>
  </si>
  <si>
    <t>(h+t)
Trắc địa (LT+TT)</t>
  </si>
  <si>
    <t>(h+t) Sức bền vật liệu I
Học Sức bền vật liệu II</t>
  </si>
  <si>
    <t xml:space="preserve"> ĐH
HỆ VLVH
(NĂM THỨ 1)</t>
  </si>
  <si>
    <t>TS</t>
  </si>
  <si>
    <t>TS
Đợt 2
2016</t>
  </si>
  <si>
    <r>
      <rPr>
        <b/>
        <sz val="14"/>
        <rFont val="Times New Roman"/>
        <family val="1"/>
      </rPr>
      <t>ĐẠI HỌC:</t>
    </r>
    <r>
      <rPr>
        <sz val="14"/>
        <rFont val="Times New Roman"/>
        <family val="1"/>
      </rPr>
      <t xml:space="preserve">
C, CTN, QLXD, KTĐ, TĐ-BĐ</t>
    </r>
  </si>
  <si>
    <r>
      <rPr>
        <b/>
        <sz val="14"/>
        <rFont val="Times New Roman"/>
        <family val="1"/>
      </rPr>
      <t xml:space="preserve">LT: </t>
    </r>
    <r>
      <rPr>
        <sz val="14"/>
        <rFont val="Times New Roman"/>
        <family val="1"/>
      </rPr>
      <t xml:space="preserve">
C, KT, QLXD, QT</t>
    </r>
  </si>
  <si>
    <t>NHẬP HỌC</t>
  </si>
  <si>
    <t>Hà Nội, ngày     tháng      năm 2016</t>
  </si>
  <si>
    <r>
      <rPr>
        <sz val="12"/>
        <color indexed="10"/>
        <rFont val="Times New Roman"/>
        <family val="1"/>
      </rPr>
      <t>LỄ TN
THỦ TỤC RA TRƯỜNG
(ĐỢT 1)</t>
    </r>
    <r>
      <rPr>
        <sz val="12"/>
        <color indexed="48"/>
        <rFont val="Times New Roman"/>
        <family val="1"/>
      </rPr>
      <t xml:space="preserve">
#</t>
    </r>
  </si>
  <si>
    <t>(h+t)
Cơ học cơ sở I</t>
  </si>
  <si>
    <t>(h+t)
Cơ học cơ sở II</t>
  </si>
  <si>
    <t>Đăng ký thi</t>
  </si>
  <si>
    <r>
      <rPr>
        <b/>
        <sz val="14"/>
        <rFont val="Times New Roman"/>
        <family val="1"/>
      </rPr>
      <t>ĐẠI HỌC:</t>
    </r>
    <r>
      <rPr>
        <sz val="14"/>
        <rFont val="Times New Roman"/>
        <family val="1"/>
      </rPr>
      <t xml:space="preserve">
C, CT, N, HP, CTN, Đ, M, V, MT, B, QLXD, TH, KTĐ, TĐBĐ</t>
    </r>
  </si>
  <si>
    <t>- Lớp Thái Nguyên 3QLXD, Thái Nguyên 4C, Phủ Lý 3C và Vĩnh Phúc 3C (Hệ VLVH) học vào buổi Chiều Thứ 6 và cả ngày Thứ Bảy, Chủ Nhật hàng tuần</t>
  </si>
  <si>
    <t>Dẫn dòng thi công và công tác hố móng</t>
  </si>
  <si>
    <t>Đồ án dẫn dòng thi công và công tác hố móng</t>
  </si>
  <si>
    <t>Tin học ứng dụng trong cấp thoát nước</t>
  </si>
  <si>
    <t>Cấp thoát nước bên trong công trình</t>
  </si>
  <si>
    <t>Đồ án cấp thoát nước bên trong công trình</t>
  </si>
  <si>
    <t>Kinh tế xây dựng</t>
  </si>
  <si>
    <t>Kinh tế</t>
  </si>
  <si>
    <t>Đồ án nền móng</t>
  </si>
  <si>
    <t>Thống kê trong doanh nghiệp xây dựng</t>
  </si>
  <si>
    <t>Hợp đồng và đấu thầu xây dựng</t>
  </si>
  <si>
    <t>Máy xây dựng</t>
  </si>
  <si>
    <t>Định mức - Đơn giá - Dự toán</t>
  </si>
  <si>
    <t>Đồ án Định mức - Đơn giá - Dự toán</t>
  </si>
  <si>
    <t>Thi công 1</t>
  </si>
  <si>
    <t>CH 23 - VĐTKHUDMT</t>
  </si>
  <si>
    <t>CH 24 - Đợt 1-CS2/VĐTKHUDMT</t>
  </si>
  <si>
    <t>CH 24 - Đợt 2-HN</t>
  </si>
  <si>
    <t>CH 24 - Đợt 2-CS2/VĐTKHUDMT</t>
  </si>
  <si>
    <t>CH 25 - Đợt 1-HN</t>
  </si>
  <si>
    <t>CH 25 - Đợt 1-CS2/VĐTKHUDMT</t>
  </si>
  <si>
    <t>Nộp đề cương LV</t>
  </si>
  <si>
    <t>Xét giao đề tài LV</t>
  </si>
  <si>
    <t>Giao đề tài</t>
  </si>
  <si>
    <t>Tổ chức
hội thảo</t>
  </si>
  <si>
    <t>Nộp LV</t>
  </si>
  <si>
    <t>Khoa đề xuất hội đồng
chấm luận văn</t>
  </si>
  <si>
    <t>BVLV tại
 Hà Nội</t>
  </si>
  <si>
    <t>BVLV tại
CS2</t>
  </si>
  <si>
    <t>Hà Nội
05/11</t>
  </si>
  <si>
    <t>Cơ sở 2
11/11</t>
  </si>
  <si>
    <t>Hà Nội
03/06</t>
  </si>
  <si>
    <t>Cơ sở 2
09/06</t>
  </si>
  <si>
    <t xml:space="preserve">Đồ họa kỹ thuật </t>
  </si>
  <si>
    <t>TTHCM&amp;ĐLCM ĐCSVN</t>
  </si>
  <si>
    <r>
      <rPr>
        <b/>
        <sz val="14"/>
        <rFont val="Times New Roman"/>
        <family val="1"/>
      </rPr>
      <t>LIÊN THÔNG</t>
    </r>
    <r>
      <rPr>
        <sz val="14"/>
        <rFont val="Times New Roman"/>
        <family val="1"/>
      </rPr>
      <t>:
C</t>
    </r>
  </si>
  <si>
    <t>TS
Đợt 1
2017</t>
  </si>
  <si>
    <t>Phát hành QĐ hội đồng
chấm LV</t>
  </si>
  <si>
    <t>Ninh Thuận 22C</t>
  </si>
  <si>
    <t>Thuận Hải 21C</t>
  </si>
  <si>
    <t>#:</t>
  </si>
  <si>
    <t>01/08/2016</t>
  </si>
  <si>
    <t>07/08/2016</t>
  </si>
  <si>
    <t>08/08/2016</t>
  </si>
  <si>
    <t>14/08/2016</t>
  </si>
  <si>
    <t>15/08/2016</t>
  </si>
  <si>
    <t>21/08/2016</t>
  </si>
  <si>
    <t>22/08/1016</t>
  </si>
  <si>
    <t>28/08/2016</t>
  </si>
  <si>
    <t>29/08/2016</t>
  </si>
  <si>
    <t>04/09/2016</t>
  </si>
  <si>
    <t>05/09/2016</t>
  </si>
  <si>
    <t>11/09/2016</t>
  </si>
  <si>
    <t>12/09/2016</t>
  </si>
  <si>
    <t>18/09/2016</t>
  </si>
  <si>
    <t>19/09/2016</t>
  </si>
  <si>
    <t>25/09/2016</t>
  </si>
  <si>
    <t>26/09/2016</t>
  </si>
  <si>
    <t>02/10/2016</t>
  </si>
  <si>
    <t>03/10/2016</t>
  </si>
  <si>
    <t>09/10/2016</t>
  </si>
  <si>
    <t>10/10/2016</t>
  </si>
  <si>
    <t>16/10/2016</t>
  </si>
  <si>
    <t>17/10/2016</t>
  </si>
  <si>
    <t>23/10/2016</t>
  </si>
  <si>
    <t>24/10/2016</t>
  </si>
  <si>
    <t>30/10/2016</t>
  </si>
  <si>
    <t>31/10/2016</t>
  </si>
  <si>
    <t>06/11/2016</t>
  </si>
  <si>
    <t>07/11/2016</t>
  </si>
  <si>
    <t>13/11/2016</t>
  </si>
  <si>
    <t>14/11/2016</t>
  </si>
  <si>
    <t>20/11/2016</t>
  </si>
  <si>
    <t>21/11/2016</t>
  </si>
  <si>
    <t>27/11/2016</t>
  </si>
  <si>
    <t>28/11/2016</t>
  </si>
  <si>
    <t>04/12/2016</t>
  </si>
  <si>
    <t>05/12/2016</t>
  </si>
  <si>
    <t>11/12/2016</t>
  </si>
  <si>
    <t>12/12/2016</t>
  </si>
  <si>
    <t>18/11/2016</t>
  </si>
  <si>
    <t>19/12/2016</t>
  </si>
  <si>
    <t>25/12/2016</t>
  </si>
  <si>
    <t>26/12/2016</t>
  </si>
  <si>
    <t>01/01/2017</t>
  </si>
  <si>
    <t>02/01/2017</t>
  </si>
  <si>
    <t>08/01/2017</t>
  </si>
  <si>
    <t>09/01/2017</t>
  </si>
  <si>
    <t>15/01/2017</t>
  </si>
  <si>
    <t>16/01/2017</t>
  </si>
  <si>
    <t>22/01/2017</t>
  </si>
  <si>
    <t>23/01/2017</t>
  </si>
  <si>
    <t>29/01/2017</t>
  </si>
  <si>
    <t>30/01/2017</t>
  </si>
  <si>
    <t>05/02/2017</t>
  </si>
  <si>
    <t>06/02/2017</t>
  </si>
  <si>
    <t>12/02/2017</t>
  </si>
  <si>
    <t>13/02/2017</t>
  </si>
  <si>
    <t>19/02/2017</t>
  </si>
  <si>
    <t>20/02/2017</t>
  </si>
  <si>
    <t>26/02/2017</t>
  </si>
  <si>
    <t>27/02/2017</t>
  </si>
  <si>
    <t>05/03/2017</t>
  </si>
  <si>
    <t>06/03/2017</t>
  </si>
  <si>
    <t>12/03/2017</t>
  </si>
  <si>
    <t>13/03/2017</t>
  </si>
  <si>
    <t>19/03/2017</t>
  </si>
  <si>
    <t>20/03/2017</t>
  </si>
  <si>
    <t>26/03/2017</t>
  </si>
  <si>
    <t>27/03/2017</t>
  </si>
  <si>
    <t>02/04/2017</t>
  </si>
  <si>
    <t>03/04/2017</t>
  </si>
  <si>
    <t>09/04/2017</t>
  </si>
  <si>
    <t>10/04/2017</t>
  </si>
  <si>
    <t>16/04/2017</t>
  </si>
  <si>
    <t>17/04/2017</t>
  </si>
  <si>
    <t>23/04/2017</t>
  </si>
  <si>
    <t>24/04/2017</t>
  </si>
  <si>
    <t>30/04/2017</t>
  </si>
  <si>
    <t>01/05/2017</t>
  </si>
  <si>
    <t>07/05/2017</t>
  </si>
  <si>
    <t>08/05/2017</t>
  </si>
  <si>
    <t>14/05/2017</t>
  </si>
  <si>
    <t>15/05/2017</t>
  </si>
  <si>
    <t>21/05/2017</t>
  </si>
  <si>
    <t>22/05/2017</t>
  </si>
  <si>
    <t>28/05/2017</t>
  </si>
  <si>
    <t>29/05/2017</t>
  </si>
  <si>
    <t>04/06/2017</t>
  </si>
  <si>
    <t>05/06/2017</t>
  </si>
  <si>
    <t>11/06/2017</t>
  </si>
  <si>
    <t>12/06/2017</t>
  </si>
  <si>
    <t>18/06/2017</t>
  </si>
  <si>
    <t>19/06/2017</t>
  </si>
  <si>
    <t>25/06/2017</t>
  </si>
  <si>
    <t>26/06/2017</t>
  </si>
  <si>
    <t>02/07/2017</t>
  </si>
  <si>
    <t>03/07/2017</t>
  </si>
  <si>
    <t>09/07/2017</t>
  </si>
  <si>
    <t>10/07/2017</t>
  </si>
  <si>
    <t>16/07/2017</t>
  </si>
  <si>
    <t>17/07/2017</t>
  </si>
  <si>
    <t>23/07/2017</t>
  </si>
  <si>
    <t>24/07/2017</t>
  </si>
  <si>
    <t>30/07/2017</t>
  </si>
  <si>
    <t>05/08/2016</t>
  </si>
  <si>
    <t>12/08/2016</t>
  </si>
  <si>
    <t>19/08/2016</t>
  </si>
  <si>
    <t>26/08/2016</t>
  </si>
  <si>
    <t>02/09/2016</t>
  </si>
  <si>
    <t>09/09/2016</t>
  </si>
  <si>
    <t>16/09/2016</t>
  </si>
  <si>
    <t>23/09/2016</t>
  </si>
  <si>
    <t>30/09/2016</t>
  </si>
  <si>
    <t>07/10/2016</t>
  </si>
  <si>
    <t>14/10/2016</t>
  </si>
  <si>
    <t>21/10/2016</t>
  </si>
  <si>
    <t>28/10/2016</t>
  </si>
  <si>
    <t>04/11/2016</t>
  </si>
  <si>
    <t>11/11/2016</t>
  </si>
  <si>
    <t>25/11/2016</t>
  </si>
  <si>
    <t>02/12/2016</t>
  </si>
  <si>
    <t>09/12/2016</t>
  </si>
  <si>
    <t>16/12/2016</t>
  </si>
  <si>
    <t>18/12/2016</t>
  </si>
  <si>
    <t>30/12/2016</t>
  </si>
  <si>
    <t>06/01/2017</t>
  </si>
  <si>
    <t>13/01/2017</t>
  </si>
  <si>
    <t>20/01/2017</t>
  </si>
  <si>
    <t>27/01/2017</t>
  </si>
  <si>
    <t>03/02/2017</t>
  </si>
  <si>
    <t>10/02/2017</t>
  </si>
  <si>
    <t>17/02/2017</t>
  </si>
  <si>
    <t>24/02/2017</t>
  </si>
  <si>
    <t>03/03/2017</t>
  </si>
  <si>
    <t>10/03/2017</t>
  </si>
  <si>
    <t>17/03/2017</t>
  </si>
  <si>
    <t>24/03/2017</t>
  </si>
  <si>
    <t>31/03/2017</t>
  </si>
  <si>
    <t>07/04/2017</t>
  </si>
  <si>
    <t>14/04/2017</t>
  </si>
  <si>
    <t>21/04/2017</t>
  </si>
  <si>
    <t>28/04/2017</t>
  </si>
  <si>
    <t>05/05/2017</t>
  </si>
  <si>
    <t>12/05/2017</t>
  </si>
  <si>
    <t>19/05/2017</t>
  </si>
  <si>
    <t>26/05/2017</t>
  </si>
  <si>
    <t>02/06/2017</t>
  </si>
  <si>
    <t>09/06/2017</t>
  </si>
  <si>
    <t>16/06/2017</t>
  </si>
  <si>
    <t>23/06/2017</t>
  </si>
  <si>
    <t>30/06/2017</t>
  </si>
  <si>
    <t>07/07/2017</t>
  </si>
  <si>
    <t>14/07/2017</t>
  </si>
  <si>
    <t>21/07/2017</t>
  </si>
  <si>
    <t>28/07/2017</t>
  </si>
  <si>
    <t>23/12/2016</t>
  </si>
  <si>
    <t>Thi PTUS,
ĐLHCT</t>
  </si>
  <si>
    <t>BÁO GIẢNG NĂM HỌC 2016 - 2017 HỆ VỪA LÀM VỪA HỌC (THEO BỘ MÔN)</t>
  </si>
  <si>
    <t>BÁO GIẢNG NĂM HỌC 2016 - 2017 HỆ VỪA LÀM VỪA HỌC (THEO LỚP)</t>
  </si>
  <si>
    <r>
      <t>- Các ngày nghỉ trong năm học 2016-2017:</t>
    </r>
    <r>
      <rPr>
        <b/>
        <sz val="14"/>
        <color indexed="10"/>
        <rFont val="Times New Roman"/>
        <family val="1"/>
      </rPr>
      <t xml:space="preserve"> Quốc khánh Việt Nam </t>
    </r>
    <r>
      <rPr>
        <b/>
        <sz val="14"/>
        <color indexed="30"/>
        <rFont val="Times New Roman"/>
        <family val="1"/>
      </rPr>
      <t>(02/09 - Thứ 6)</t>
    </r>
    <r>
      <rPr>
        <b/>
        <sz val="14"/>
        <color indexed="10"/>
        <rFont val="Times New Roman"/>
        <family val="1"/>
      </rPr>
      <t xml:space="preserve">; Hội nghị khoa học thường niên </t>
    </r>
    <r>
      <rPr>
        <b/>
        <sz val="14"/>
        <color indexed="30"/>
        <rFont val="Times New Roman"/>
        <family val="1"/>
      </rPr>
      <t>(02/09 - Thứ 6)</t>
    </r>
    <r>
      <rPr>
        <b/>
        <sz val="14"/>
        <color indexed="10"/>
        <rFont val="Times New Roman"/>
        <family val="1"/>
      </rPr>
      <t xml:space="preserve"> Nhà Giáo Việt Nam </t>
    </r>
    <r>
      <rPr>
        <b/>
        <sz val="14"/>
        <color indexed="62"/>
        <rFont val="Times New Roman"/>
        <family val="1"/>
      </rPr>
      <t>(20/11 - Chủ nhật)</t>
    </r>
    <r>
      <rPr>
        <b/>
        <sz val="14"/>
        <color indexed="10"/>
        <rFont val="Times New Roman"/>
        <family val="1"/>
      </rPr>
      <t xml:space="preserve">; Tết Dương lịch </t>
    </r>
    <r>
      <rPr>
        <b/>
        <sz val="14"/>
        <color indexed="30"/>
        <rFont val="Times New Roman"/>
        <family val="1"/>
      </rPr>
      <t>(01/01 - Chủ nhật), nghỉ bù vào Thứ 2 ngày 02/01)</t>
    </r>
    <r>
      <rPr>
        <b/>
        <sz val="14"/>
        <color indexed="10"/>
        <rFont val="Times New Roman"/>
        <family val="1"/>
      </rPr>
      <t xml:space="preserve">; Giỗ tổ Hùng Vương 10/03 ÂL </t>
    </r>
    <r>
      <rPr>
        <b/>
        <sz val="14"/>
        <color indexed="30"/>
        <rFont val="Times New Roman"/>
        <family val="1"/>
      </rPr>
      <t>(06/04 - Thứ 5)</t>
    </r>
    <r>
      <rPr>
        <b/>
        <sz val="14"/>
        <color indexed="10"/>
        <rFont val="Times New Roman"/>
        <family val="1"/>
      </rPr>
      <t xml:space="preserve">; Giải phóng Miền nam </t>
    </r>
    <r>
      <rPr>
        <b/>
        <sz val="14"/>
        <color indexed="30"/>
        <rFont val="Times New Roman"/>
        <family val="1"/>
      </rPr>
      <t>(30/04 - Chủ nhật), nghỉ bù vào Thứ 3 ngày 02/05)</t>
    </r>
    <r>
      <rPr>
        <b/>
        <sz val="14"/>
        <color indexed="10"/>
        <rFont val="Times New Roman"/>
        <family val="1"/>
      </rPr>
      <t>; Quốc tế Lao động</t>
    </r>
    <r>
      <rPr>
        <b/>
        <sz val="14"/>
        <color indexed="30"/>
        <rFont val="Times New Roman"/>
        <family val="1"/>
      </rPr>
      <t xml:space="preserve"> (01/05 - Thứ 2)</t>
    </r>
    <r>
      <rPr>
        <b/>
        <sz val="14"/>
        <color indexed="6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</si>
</sst>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VND&quot;;\-#,##0&quot; VND&quot;"/>
    <numFmt numFmtId="165" formatCode="#,##0&quot; VND&quot;;[Red]\-#,##0&quot; VND&quot;"/>
    <numFmt numFmtId="166" formatCode="#,##0.00&quot; VND&quot;;\-#,##0.00&quot; VND&quot;"/>
    <numFmt numFmtId="167" formatCode="#,##0.00&quot; VND&quot;;[Red]\-#,##0.00&quot; VND&quot;"/>
    <numFmt numFmtId="168" formatCode="_-* #,##0&quot; VND&quot;_-;\-* #,##0&quot; VND&quot;_-;_-* &quot;-&quot;&quot; VND&quot;_-;_-@_-"/>
    <numFmt numFmtId="169" formatCode="_-* #,##0_ _V_N_D_-;\-* #,##0_ _V_N_D_-;_-* &quot;-&quot;_ _V_N_D_-;_-@_-"/>
    <numFmt numFmtId="170" formatCode="_-* #,##0.00&quot; VND&quot;_-;\-* #,##0.00&quot; VND&quot;_-;_-* &quot;-&quot;??&quot; VND&quot;_-;_-@_-"/>
    <numFmt numFmtId="171" formatCode="_-* #,##0.00_ _V_N_D_-;\-* #,##0.00_ _V_N_D_-;_-* &quot;-&quot;??_ _V_N_D_-;_-@_-"/>
    <numFmt numFmtId="172" formatCode="d\-m"/>
    <numFmt numFmtId="173" formatCode="[$-409]dddd\,\ mmmm\ dd\,\ yyyy"/>
    <numFmt numFmtId="174" formatCode="mm/dd/yyyy"/>
    <numFmt numFmtId="175" formatCode="d/m;@"/>
    <numFmt numFmtId="176" formatCode="dd/mm/yyyy"/>
    <numFmt numFmtId="177" formatCode="[$-1010000]d/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1010000]d/m/yyyy;@"/>
  </numFmts>
  <fonts count="122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40"/>
      <color indexed="12"/>
      <name val="Times New Roman"/>
      <family val="1"/>
    </font>
    <font>
      <b/>
      <sz val="65"/>
      <color indexed="10"/>
      <name val="Times New Roman"/>
      <family val="1"/>
    </font>
    <font>
      <b/>
      <sz val="40"/>
      <color indexed="12"/>
      <name val="Times New Roman"/>
      <family val="1"/>
    </font>
    <font>
      <b/>
      <sz val="26"/>
      <color indexed="12"/>
      <name val="Times New Roman"/>
      <family val="1"/>
    </font>
    <font>
      <b/>
      <sz val="40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25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48"/>
      <name val="Times New Roman"/>
      <family val="1"/>
    </font>
    <font>
      <b/>
      <sz val="14"/>
      <color indexed="10"/>
      <name val="Times New Roman"/>
      <family val="1"/>
    </font>
    <font>
      <sz val="11"/>
      <color indexed="48"/>
      <name val="Times New Roman"/>
      <family val="1"/>
    </font>
    <font>
      <b/>
      <sz val="30"/>
      <color indexed="10"/>
      <name val="Times New Roman"/>
      <family val="1"/>
    </font>
    <font>
      <sz val="12"/>
      <color indexed="8"/>
      <name val="Times New Roman"/>
      <family val="1"/>
    </font>
    <font>
      <b/>
      <sz val="20"/>
      <color indexed="12"/>
      <name val="Times New Roman"/>
      <family val="1"/>
    </font>
    <font>
      <b/>
      <i/>
      <sz val="12"/>
      <name val="Times New Roman"/>
      <family val="1"/>
    </font>
    <font>
      <sz val="14"/>
      <color indexed="48"/>
      <name val="Times New Roman"/>
      <family val="1"/>
    </font>
    <font>
      <b/>
      <sz val="30"/>
      <color indexed="48"/>
      <name val="Times New Roman"/>
      <family val="1"/>
    </font>
    <font>
      <sz val="30"/>
      <color indexed="48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62"/>
      <name val="Times New Roman"/>
      <family val="1"/>
    </font>
    <font>
      <b/>
      <sz val="15"/>
      <color indexed="12"/>
      <name val="Times New Roman"/>
      <family val="1"/>
    </font>
    <font>
      <b/>
      <sz val="38"/>
      <color indexed="57"/>
      <name val="Times New Roman"/>
      <family val="1"/>
    </font>
    <font>
      <b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24"/>
      <color indexed="48"/>
      <name val="Times New Roman"/>
      <family val="1"/>
    </font>
    <font>
      <sz val="24"/>
      <color indexed="48"/>
      <name val="Times New Roman"/>
      <family val="1"/>
    </font>
    <font>
      <b/>
      <u val="single"/>
      <sz val="16"/>
      <color indexed="10"/>
      <name val="Times New Roman"/>
      <family val="1"/>
    </font>
    <font>
      <sz val="14"/>
      <color indexed="12"/>
      <name val="Times New Roman"/>
      <family val="1"/>
    </font>
    <font>
      <b/>
      <sz val="16"/>
      <name val="Times New Roman"/>
      <family val="1"/>
    </font>
    <font>
      <b/>
      <sz val="55"/>
      <color indexed="10"/>
      <name val="Times New Roman"/>
      <family val="1"/>
    </font>
    <font>
      <b/>
      <sz val="23"/>
      <color indexed="12"/>
      <name val="Times New Roman"/>
      <family val="1"/>
    </font>
    <font>
      <b/>
      <sz val="11"/>
      <color indexed="12"/>
      <name val="Times New Roman"/>
      <family val="1"/>
    </font>
    <font>
      <sz val="18"/>
      <name val="Times New Roman"/>
      <family val="1"/>
    </font>
    <font>
      <i/>
      <sz val="11"/>
      <name val="Times New Roman"/>
      <family val="1"/>
    </font>
    <font>
      <i/>
      <sz val="1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35"/>
      <color indexed="57"/>
      <name val="Times New Roman"/>
      <family val="1"/>
    </font>
    <font>
      <sz val="11"/>
      <name val=".VnTime"/>
      <family val="2"/>
    </font>
    <font>
      <sz val="15"/>
      <color indexed="10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13"/>
      <color indexed="20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3"/>
      <color indexed="12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sz val="11"/>
      <color indexed="8"/>
      <name val="Calibri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b/>
      <sz val="32"/>
      <color indexed="10"/>
      <name val="Times New Roman"/>
      <family val="1"/>
    </font>
    <font>
      <b/>
      <sz val="13"/>
      <color indexed="30"/>
      <name val="Times New Roman"/>
      <family val="1"/>
    </font>
    <font>
      <b/>
      <sz val="13"/>
      <color indexed="17"/>
      <name val="Times New Roman"/>
      <family val="1"/>
    </font>
    <font>
      <b/>
      <sz val="18"/>
      <color indexed="17"/>
      <name val="Times New Roman"/>
      <family val="1"/>
    </font>
    <font>
      <b/>
      <sz val="20"/>
      <color indexed="10"/>
      <name val="Times New Roman"/>
      <family val="1"/>
    </font>
    <font>
      <b/>
      <sz val="15"/>
      <color indexed="10"/>
      <name val="Times New Roman"/>
      <family val="1"/>
    </font>
    <font>
      <sz val="8"/>
      <name val="Segoe UI"/>
      <family val="2"/>
    </font>
    <font>
      <b/>
      <sz val="14"/>
      <color indexed="30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u val="single"/>
      <sz val="13"/>
      <color theme="11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3"/>
      <color theme="10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sz val="11"/>
      <color theme="1"/>
      <name val="Calibri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4"/>
      <color rgb="FFFF0000"/>
      <name val="Times New Roman"/>
      <family val="1"/>
    </font>
    <font>
      <b/>
      <sz val="25"/>
      <color rgb="FF0000FF"/>
      <name val="Times New Roman"/>
      <family val="1"/>
    </font>
    <font>
      <b/>
      <sz val="32"/>
      <color rgb="FFFF0000"/>
      <name val="Times New Roman"/>
      <family val="1"/>
    </font>
    <font>
      <b/>
      <sz val="13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25"/>
      <color rgb="FF0000CC"/>
      <name val="Times New Roman"/>
      <family val="1"/>
    </font>
    <font>
      <b/>
      <sz val="13"/>
      <color rgb="FF00B050"/>
      <name val="Times New Roman"/>
      <family val="1"/>
    </font>
    <font>
      <b/>
      <sz val="18"/>
      <color rgb="FF00B05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0000FF"/>
      <name val="Times New Roman"/>
      <family val="1"/>
    </font>
    <font>
      <b/>
      <sz val="24"/>
      <color rgb="FF3366FF"/>
      <name val="Times New Roman"/>
      <family val="1"/>
    </font>
    <font>
      <b/>
      <sz val="15"/>
      <color rgb="FF0000FF"/>
      <name val="Times New Roman"/>
      <family val="1"/>
    </font>
    <font>
      <b/>
      <sz val="20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4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0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hair"/>
    </border>
    <border>
      <left style="thick">
        <color indexed="10"/>
      </left>
      <right style="thin"/>
      <top style="hair"/>
      <bottom style="hair"/>
    </border>
    <border>
      <left style="thick">
        <color indexed="10"/>
      </left>
      <right style="thin"/>
      <top style="hair"/>
      <bottom style="thick">
        <color indexed="10"/>
      </bottom>
    </border>
    <border>
      <left style="thin"/>
      <right style="thick">
        <color indexed="10"/>
      </right>
      <top style="hair"/>
      <bottom style="hair"/>
    </border>
    <border>
      <left style="thin"/>
      <right style="thin"/>
      <top style="thick">
        <color rgb="FFFF0000"/>
      </top>
      <bottom style="hair"/>
    </border>
    <border>
      <left style="thin"/>
      <right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ck">
        <color rgb="FFFF0000"/>
      </right>
      <top style="thick">
        <color rgb="FFFF0000"/>
      </top>
      <bottom style="hair"/>
    </border>
    <border>
      <left style="thin"/>
      <right style="thick">
        <color rgb="FFFF0000"/>
      </right>
      <top style="hair"/>
      <bottom style="hair"/>
    </border>
    <border>
      <left style="thin"/>
      <right style="thin"/>
      <top style="hair"/>
      <bottom style="thick">
        <color rgb="FFFF0000"/>
      </bottom>
    </border>
    <border>
      <left style="thin"/>
      <right style="thin"/>
      <top style="hair"/>
      <bottom/>
    </border>
    <border>
      <left style="thin"/>
      <right>
        <color indexed="63"/>
      </right>
      <top style="thick">
        <color indexed="10"/>
      </top>
      <bottom style="hair"/>
    </border>
    <border>
      <left style="thin"/>
      <right style="thick">
        <color indexed="10"/>
      </right>
      <top style="thick">
        <color indexed="10"/>
      </top>
      <bottom style="hair"/>
    </border>
    <border>
      <left>
        <color indexed="63"/>
      </left>
      <right style="thin"/>
      <top style="hair"/>
      <bottom style="thick">
        <color indexed="10"/>
      </bottom>
    </border>
    <border>
      <left style="thin"/>
      <right style="thick">
        <color rgb="FFFF0000"/>
      </right>
      <top style="hair"/>
      <bottom style="thick">
        <color indexed="10"/>
      </bottom>
    </border>
    <border>
      <left style="thin"/>
      <right>
        <color indexed="63"/>
      </right>
      <top style="thick">
        <color rgb="FFFF0000"/>
      </top>
      <bottom style="hair"/>
    </border>
    <border>
      <left style="thick">
        <color rgb="FFFF0000"/>
      </left>
      <right style="thin"/>
      <top style="thick">
        <color rgb="FFFF0000"/>
      </top>
      <bottom style="hair"/>
    </border>
    <border>
      <left style="thick">
        <color rgb="FFFF0000"/>
      </left>
      <right style="thin"/>
      <top style="hair"/>
      <bottom style="hair"/>
    </border>
    <border>
      <left style="thick">
        <color rgb="FFFF0000"/>
      </left>
      <right style="thin"/>
      <top style="hair"/>
      <bottom style="thick">
        <color rgb="FFFF0000"/>
      </bottom>
    </border>
    <border>
      <left style="thin"/>
      <right>
        <color indexed="63"/>
      </right>
      <top style="hair"/>
      <bottom style="thick">
        <color rgb="FFFF0000"/>
      </bottom>
    </border>
    <border>
      <left style="thin"/>
      <right style="thick">
        <color rgb="FFFF0000"/>
      </right>
      <top style="hair"/>
      <bottom style="thick">
        <color rgb="FFFF0000"/>
      </bottom>
    </border>
    <border>
      <left>
        <color indexed="63"/>
      </left>
      <right style="thin"/>
      <top style="thick">
        <color rgb="FFFF0000"/>
      </top>
      <bottom style="hair"/>
    </border>
    <border>
      <left/>
      <right style="thin"/>
      <top style="hair"/>
      <bottom style="hair"/>
    </border>
    <border>
      <left style="thin"/>
      <right style="thick">
        <color rgb="FFFF0000"/>
      </right>
      <top style="thick">
        <color indexed="10"/>
      </top>
      <bottom style="hair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 style="hair"/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hair"/>
    </border>
    <border>
      <left style="thin"/>
      <right style="thick">
        <color indexed="10"/>
      </right>
      <top>
        <color indexed="63"/>
      </top>
      <bottom style="hair"/>
    </border>
    <border>
      <left style="thin"/>
      <right style="thick">
        <color rgb="FFFF0000"/>
      </right>
      <top style="hair"/>
      <bottom>
        <color indexed="63"/>
      </bottom>
    </border>
    <border>
      <left style="thin"/>
      <right style="thick">
        <color indexed="10"/>
      </right>
      <top style="thick">
        <color rgb="FFFF0000"/>
      </top>
      <bottom style="hair"/>
    </border>
    <border>
      <left style="thin"/>
      <right style="thick">
        <color indexed="10"/>
      </right>
      <top style="hair"/>
      <bottom style="thick">
        <color rgb="FFFF0000"/>
      </bottom>
    </border>
    <border>
      <left style="thin"/>
      <right style="thick">
        <color indexed="10"/>
      </right>
      <top style="hair"/>
      <bottom style="thick">
        <color indexed="1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indexed="10"/>
      </right>
      <top style="hair"/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hair"/>
    </border>
    <border>
      <left style="thick">
        <color indexed="10"/>
      </left>
      <right style="thin"/>
      <top style="hair"/>
      <bottom>
        <color indexed="63"/>
      </bottom>
    </border>
    <border>
      <left style="thin"/>
      <right style="thick">
        <color rgb="FFFF0000"/>
      </right>
      <top>
        <color indexed="63"/>
      </top>
      <bottom style="hair"/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rgb="FFFF0000"/>
      </left>
      <right style="thin"/>
      <top style="hair"/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ck">
        <color indexed="10"/>
      </bottom>
    </border>
    <border>
      <left>
        <color indexed="63"/>
      </left>
      <right>
        <color indexed="63"/>
      </right>
      <top style="hair"/>
      <bottom style="thick">
        <color indexed="1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rgb="FFFF000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>
        <color indexed="10"/>
      </top>
      <bottom style="hair"/>
    </border>
    <border>
      <left>
        <color indexed="63"/>
      </left>
      <right style="thick">
        <color rgb="FFFF0000"/>
      </right>
      <top style="thick">
        <color indexed="10"/>
      </top>
      <bottom style="hair"/>
    </border>
    <border>
      <left>
        <color indexed="63"/>
      </left>
      <right>
        <color indexed="63"/>
      </right>
      <top style="thick">
        <color rgb="FFFF0000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101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2" fillId="0" borderId="0" xfId="59" applyFont="1" applyFill="1" applyAlignment="1">
      <alignment horizontal="center" vertical="center"/>
      <protection/>
    </xf>
    <xf numFmtId="14" fontId="2" fillId="0" borderId="0" xfId="59" applyNumberFormat="1" applyFont="1" applyFill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14" fontId="3" fillId="0" borderId="10" xfId="63" applyNumberFormat="1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0" xfId="59" applyFont="1" applyFill="1" applyAlignment="1">
      <alignment horizontal="left" vertic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0" fillId="0" borderId="12" xfId="57" applyFont="1" applyFill="1" applyBorder="1" applyAlignment="1">
      <alignment horizontal="center" vertical="center"/>
      <protection/>
    </xf>
    <xf numFmtId="0" fontId="106" fillId="0" borderId="13" xfId="57" applyFont="1" applyFill="1" applyBorder="1" applyAlignment="1">
      <alignment horizontal="center" vertical="center"/>
      <protection/>
    </xf>
    <xf numFmtId="0" fontId="11" fillId="0" borderId="12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vertical="center"/>
      <protection/>
    </xf>
    <xf numFmtId="0" fontId="18" fillId="0" borderId="0" xfId="57" applyNumberFormat="1" applyFont="1" applyFill="1" applyBorder="1" applyAlignment="1">
      <alignment horizontal="center" vertical="center"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172" fontId="20" fillId="0" borderId="12" xfId="57" applyNumberFormat="1" applyFont="1" applyFill="1" applyBorder="1" applyAlignment="1">
      <alignment vertical="center" wrapText="1"/>
      <protection/>
    </xf>
    <xf numFmtId="172" fontId="20" fillId="0" borderId="12" xfId="57" applyNumberFormat="1" applyFont="1" applyFill="1" applyBorder="1" applyAlignment="1">
      <alignment vertical="center"/>
      <protection/>
    </xf>
    <xf numFmtId="172" fontId="20" fillId="0" borderId="12" xfId="57" applyNumberFormat="1" applyFont="1" applyFill="1" applyBorder="1" applyAlignment="1">
      <alignment horizontal="center" vertical="center"/>
      <protection/>
    </xf>
    <xf numFmtId="172" fontId="6" fillId="0" borderId="12" xfId="57" applyNumberFormat="1" applyFont="1" applyFill="1" applyBorder="1" applyAlignment="1">
      <alignment horizontal="right" vertical="center"/>
      <protection/>
    </xf>
    <xf numFmtId="172" fontId="6" fillId="0" borderId="12" xfId="57" applyNumberFormat="1" applyFont="1" applyFill="1" applyBorder="1" applyAlignment="1">
      <alignment vertical="center"/>
      <protection/>
    </xf>
    <xf numFmtId="0" fontId="10" fillId="0" borderId="12" xfId="57" applyNumberFormat="1" applyFont="1" applyFill="1" applyBorder="1" applyAlignment="1">
      <alignment horizontal="center" vertical="center"/>
      <protection/>
    </xf>
    <xf numFmtId="172" fontId="6" fillId="0" borderId="12" xfId="57" applyNumberFormat="1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172" fontId="6" fillId="0" borderId="13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2" xfId="57" applyNumberFormat="1" applyFont="1" applyFill="1" applyBorder="1" applyAlignment="1">
      <alignment horizontal="center" vertical="center"/>
      <protection/>
    </xf>
    <xf numFmtId="0" fontId="27" fillId="0" borderId="12" xfId="57" applyNumberFormat="1" applyFont="1" applyFill="1" applyBorder="1" applyAlignment="1">
      <alignment horizontal="center" vertical="center"/>
      <protection/>
    </xf>
    <xf numFmtId="0" fontId="106" fillId="0" borderId="12" xfId="57" applyFont="1" applyFill="1" applyBorder="1" applyAlignment="1">
      <alignment horizontal="center" vertical="center"/>
      <protection/>
    </xf>
    <xf numFmtId="0" fontId="8" fillId="0" borderId="12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vertical="center"/>
      <protection/>
    </xf>
    <xf numFmtId="0" fontId="6" fillId="0" borderId="11" xfId="57" applyFont="1" applyFill="1" applyBorder="1" applyAlignment="1">
      <alignment vertical="center" wrapText="1"/>
      <protection/>
    </xf>
    <xf numFmtId="0" fontId="6" fillId="0" borderId="0" xfId="57" applyFont="1" applyFill="1" applyBorder="1" applyAlignment="1">
      <alignment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vertical="center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2" xfId="57" applyNumberFormat="1" applyFont="1" applyFill="1" applyBorder="1" applyAlignment="1">
      <alignment horizontal="center" vertical="center" wrapText="1"/>
      <protection/>
    </xf>
    <xf numFmtId="0" fontId="13" fillId="0" borderId="12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/>
      <protection/>
    </xf>
    <xf numFmtId="0" fontId="6" fillId="0" borderId="12" xfId="57" applyFont="1" applyFill="1" applyBorder="1" applyAlignment="1">
      <alignment vertical="center" wrapText="1"/>
      <protection/>
    </xf>
    <xf numFmtId="0" fontId="6" fillId="0" borderId="12" xfId="57" applyNumberFormat="1" applyFont="1" applyFill="1" applyBorder="1" applyAlignment="1">
      <alignment vertical="center"/>
      <protection/>
    </xf>
    <xf numFmtId="0" fontId="13" fillId="0" borderId="12" xfId="57" applyNumberFormat="1" applyFont="1" applyFill="1" applyBorder="1" applyAlignment="1">
      <alignment horizontal="center" vertical="center"/>
      <protection/>
    </xf>
    <xf numFmtId="16" fontId="6" fillId="0" borderId="12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vertical="center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28" fillId="0" borderId="12" xfId="57" applyFont="1" applyFill="1" applyBorder="1" applyAlignment="1">
      <alignment vertical="center" textRotation="90"/>
      <protection/>
    </xf>
    <xf numFmtId="0" fontId="6" fillId="0" borderId="12" xfId="57" applyFont="1" applyFill="1" applyBorder="1" applyAlignment="1">
      <alignment vertical="center" textRotation="90"/>
      <protection/>
    </xf>
    <xf numFmtId="0" fontId="6" fillId="0" borderId="13" xfId="57" applyFont="1" applyFill="1" applyBorder="1" applyAlignment="1">
      <alignment vertical="center" wrapText="1"/>
      <protection/>
    </xf>
    <xf numFmtId="0" fontId="8" fillId="0" borderId="11" xfId="57" applyFont="1" applyFill="1" applyBorder="1" applyAlignment="1">
      <alignment vertical="center"/>
      <protection/>
    </xf>
    <xf numFmtId="0" fontId="8" fillId="0" borderId="12" xfId="57" applyFont="1" applyFill="1" applyBorder="1" applyAlignment="1">
      <alignment vertical="center"/>
      <protection/>
    </xf>
    <xf numFmtId="0" fontId="8" fillId="0" borderId="17" xfId="57" applyFont="1" applyFill="1" applyBorder="1" applyAlignment="1">
      <alignment vertical="center"/>
      <protection/>
    </xf>
    <xf numFmtId="0" fontId="6" fillId="0" borderId="17" xfId="57" applyFont="1" applyFill="1" applyBorder="1" applyAlignment="1">
      <alignment vertical="center" textRotation="90"/>
      <protection/>
    </xf>
    <xf numFmtId="0" fontId="6" fillId="0" borderId="13" xfId="57" applyNumberFormat="1" applyFont="1" applyFill="1" applyBorder="1" applyAlignment="1">
      <alignment vertical="center" wrapText="1"/>
      <protection/>
    </xf>
    <xf numFmtId="0" fontId="8" fillId="0" borderId="13" xfId="57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 quotePrefix="1">
      <alignment vertical="center"/>
      <protection/>
    </xf>
    <xf numFmtId="0" fontId="10" fillId="0" borderId="0" xfId="57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32" fillId="0" borderId="0" xfId="57" applyNumberFormat="1" applyFont="1" applyFill="1" applyBorder="1" applyAlignment="1">
      <alignment horizontal="center" vertical="center"/>
      <protection/>
    </xf>
    <xf numFmtId="0" fontId="36" fillId="0" borderId="0" xfId="57" applyFont="1" applyFill="1" applyBorder="1" applyAlignment="1" quotePrefix="1">
      <alignment vertical="center"/>
      <protection/>
    </xf>
    <xf numFmtId="0" fontId="37" fillId="0" borderId="0" xfId="57" applyFont="1" applyFill="1" applyBorder="1" applyAlignment="1" quotePrefix="1">
      <alignment vertical="center" wrapText="1"/>
      <protection/>
    </xf>
    <xf numFmtId="0" fontId="37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 quotePrefix="1">
      <alignment vertical="center"/>
      <protection/>
    </xf>
    <xf numFmtId="0" fontId="22" fillId="0" borderId="12" xfId="57" applyNumberFormat="1" applyFont="1" applyFill="1" applyBorder="1" applyAlignment="1">
      <alignment horizontal="center" vertical="center" textRotation="90" wrapText="1"/>
      <protection/>
    </xf>
    <xf numFmtId="0" fontId="6" fillId="0" borderId="12" xfId="57" applyNumberFormat="1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13" fillId="0" borderId="12" xfId="57" applyFont="1" applyFill="1" applyBorder="1" applyAlignment="1">
      <alignment horizontal="center" vertical="center" wrapText="1"/>
      <protection/>
    </xf>
    <xf numFmtId="0" fontId="107" fillId="0" borderId="12" xfId="57" applyFont="1" applyFill="1" applyBorder="1" applyAlignment="1">
      <alignment vertical="center" textRotation="90" wrapText="1"/>
      <protection/>
    </xf>
    <xf numFmtId="0" fontId="8" fillId="0" borderId="12" xfId="57" applyNumberFormat="1" applyFont="1" applyFill="1" applyBorder="1" applyAlignment="1">
      <alignment vertical="center"/>
      <protection/>
    </xf>
    <xf numFmtId="0" fontId="30" fillId="0" borderId="12" xfId="57" applyFont="1" applyFill="1" applyBorder="1" applyAlignment="1">
      <alignment vertical="center" textRotation="90"/>
      <protection/>
    </xf>
    <xf numFmtId="0" fontId="0" fillId="0" borderId="0" xfId="0" applyAlignment="1" quotePrefix="1">
      <alignment/>
    </xf>
    <xf numFmtId="0" fontId="2" fillId="0" borderId="10" xfId="58" applyFont="1" applyFill="1" applyBorder="1" applyAlignment="1">
      <alignment horizontal="center" vertical="center"/>
      <protection/>
    </xf>
    <xf numFmtId="172" fontId="20" fillId="0" borderId="11" xfId="57" applyNumberFormat="1" applyFont="1" applyFill="1" applyBorder="1" applyAlignment="1">
      <alignment horizontal="center" vertical="center"/>
      <protection/>
    </xf>
    <xf numFmtId="0" fontId="25" fillId="0" borderId="18" xfId="57" applyNumberFormat="1" applyFont="1" applyFill="1" applyBorder="1" applyAlignment="1">
      <alignment horizontal="center" vertical="center"/>
      <protection/>
    </xf>
    <xf numFmtId="0" fontId="25" fillId="0" borderId="19" xfId="57" applyNumberFormat="1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14" fontId="37" fillId="0" borderId="0" xfId="57" applyNumberFormat="1" applyFont="1" applyFill="1" applyBorder="1" applyAlignment="1" quotePrefix="1">
      <alignment vertical="center"/>
      <protection/>
    </xf>
    <xf numFmtId="0" fontId="35" fillId="0" borderId="0" xfId="57" applyNumberFormat="1" applyFont="1" applyFill="1" applyBorder="1" applyAlignment="1">
      <alignment vertical="center"/>
      <protection/>
    </xf>
    <xf numFmtId="0" fontId="108" fillId="0" borderId="0" xfId="57" applyNumberFormat="1" applyFont="1" applyFill="1" applyBorder="1" applyAlignment="1">
      <alignment vertical="center"/>
      <protection/>
    </xf>
    <xf numFmtId="0" fontId="108" fillId="0" borderId="0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21" fillId="0" borderId="12" xfId="57" applyFont="1" applyFill="1" applyBorder="1" applyAlignment="1">
      <alignment horizontal="center" vertical="center"/>
      <protection/>
    </xf>
    <xf numFmtId="172" fontId="6" fillId="0" borderId="13" xfId="57" applyNumberFormat="1" applyFont="1" applyFill="1" applyBorder="1" applyAlignment="1">
      <alignment horizontal="right" vertical="center"/>
      <protection/>
    </xf>
    <xf numFmtId="0" fontId="25" fillId="0" borderId="20" xfId="57" applyNumberFormat="1" applyFont="1" applyFill="1" applyBorder="1" applyAlignment="1">
      <alignment horizontal="center" vertical="center"/>
      <protection/>
    </xf>
    <xf numFmtId="0" fontId="40" fillId="0" borderId="12" xfId="57" applyNumberFormat="1" applyFont="1" applyFill="1" applyBorder="1" applyAlignment="1">
      <alignment vertical="center" textRotation="90" wrapText="1"/>
      <protection/>
    </xf>
    <xf numFmtId="172" fontId="6" fillId="0" borderId="13" xfId="57" applyNumberFormat="1" applyFont="1" applyFill="1" applyBorder="1" applyAlignment="1">
      <alignment vertical="center" wrapText="1"/>
      <protection/>
    </xf>
    <xf numFmtId="14" fontId="10" fillId="0" borderId="0" xfId="57" applyNumberFormat="1" applyFont="1" applyFill="1" applyBorder="1" applyAlignment="1" quotePrefix="1">
      <alignment horizontal="center" vertical="center" wrapText="1"/>
      <protection/>
    </xf>
    <xf numFmtId="14" fontId="2" fillId="0" borderId="13" xfId="57" applyNumberFormat="1" applyFont="1" applyFill="1" applyBorder="1" applyAlignment="1" quotePrefix="1">
      <alignment horizontal="center" vertical="center" wrapText="1"/>
      <protection/>
    </xf>
    <xf numFmtId="172" fontId="31" fillId="0" borderId="12" xfId="57" applyNumberFormat="1" applyFont="1" applyFill="1" applyBorder="1" applyAlignment="1">
      <alignment horizontal="center" vertical="center"/>
      <protection/>
    </xf>
    <xf numFmtId="172" fontId="31" fillId="0" borderId="13" xfId="57" applyNumberFormat="1" applyFont="1" applyFill="1" applyBorder="1" applyAlignment="1">
      <alignment horizontal="center" vertical="center"/>
      <protection/>
    </xf>
    <xf numFmtId="172" fontId="6" fillId="0" borderId="18" xfId="57" applyNumberFormat="1" applyFont="1" applyFill="1" applyBorder="1" applyAlignment="1">
      <alignment horizontal="center" vertical="center"/>
      <protection/>
    </xf>
    <xf numFmtId="172" fontId="7" fillId="0" borderId="21" xfId="57" applyNumberFormat="1" applyFont="1" applyFill="1" applyBorder="1" applyAlignment="1">
      <alignment horizontal="right" vertical="center"/>
      <protection/>
    </xf>
    <xf numFmtId="0" fontId="8" fillId="0" borderId="22" xfId="57" applyFont="1" applyFill="1" applyBorder="1" applyAlignment="1">
      <alignment vertical="center"/>
      <protection/>
    </xf>
    <xf numFmtId="172" fontId="6" fillId="0" borderId="23" xfId="57" applyNumberFormat="1" applyFont="1" applyFill="1" applyBorder="1" applyAlignment="1">
      <alignment horizontal="center" vertical="center"/>
      <protection/>
    </xf>
    <xf numFmtId="0" fontId="6" fillId="0" borderId="11" xfId="57" applyNumberFormat="1" applyFont="1" applyFill="1" applyBorder="1" applyAlignment="1">
      <alignment horizontal="left" vertical="center"/>
      <protection/>
    </xf>
    <xf numFmtId="0" fontId="6" fillId="0" borderId="13" xfId="57" applyNumberFormat="1" applyFont="1" applyFill="1" applyBorder="1" applyAlignment="1">
      <alignment horizontal="left" vertical="center" wrapText="1"/>
      <protection/>
    </xf>
    <xf numFmtId="0" fontId="10" fillId="0" borderId="12" xfId="57" applyNumberFormat="1" applyFont="1" applyFill="1" applyBorder="1" applyAlignment="1">
      <alignment horizontal="left" vertical="center" wrapText="1"/>
      <protection/>
    </xf>
    <xf numFmtId="0" fontId="10" fillId="0" borderId="13" xfId="57" applyNumberFormat="1" applyFont="1" applyFill="1" applyBorder="1" applyAlignment="1">
      <alignment horizontal="left" vertical="center" wrapText="1"/>
      <protection/>
    </xf>
    <xf numFmtId="0" fontId="10" fillId="0" borderId="11" xfId="57" applyNumberFormat="1" applyFont="1" applyFill="1" applyBorder="1" applyAlignment="1">
      <alignment horizontal="left" vertical="center" wrapText="1"/>
      <protection/>
    </xf>
    <xf numFmtId="0" fontId="2" fillId="0" borderId="11" xfId="57" applyFont="1" applyFill="1" applyBorder="1" applyAlignment="1">
      <alignment horizontal="left" vertical="center"/>
      <protection/>
    </xf>
    <xf numFmtId="0" fontId="2" fillId="0" borderId="12" xfId="57" applyFont="1" applyFill="1" applyBorder="1" applyAlignment="1">
      <alignment horizontal="left" vertical="center"/>
      <protection/>
    </xf>
    <xf numFmtId="0" fontId="10" fillId="0" borderId="12" xfId="57" applyNumberFormat="1" applyFont="1" applyFill="1" applyBorder="1" applyAlignment="1">
      <alignment horizontal="left" vertical="center"/>
      <protection/>
    </xf>
    <xf numFmtId="0" fontId="10" fillId="0" borderId="11" xfId="57" applyFont="1" applyFill="1" applyBorder="1" applyAlignment="1">
      <alignment horizontal="left" vertical="center"/>
      <protection/>
    </xf>
    <xf numFmtId="0" fontId="11" fillId="0" borderId="12" xfId="57" applyFont="1" applyFill="1" applyBorder="1" applyAlignment="1">
      <alignment horizontal="left" vertical="center" wrapText="1"/>
      <protection/>
    </xf>
    <xf numFmtId="0" fontId="10" fillId="0" borderId="12" xfId="57" applyFont="1" applyFill="1" applyBorder="1" applyAlignment="1">
      <alignment horizontal="left" vertical="center"/>
      <protection/>
    </xf>
    <xf numFmtId="0" fontId="10" fillId="0" borderId="12" xfId="57" applyFont="1" applyFill="1" applyBorder="1" applyAlignment="1">
      <alignment horizontal="left" vertical="center" wrapText="1"/>
      <protection/>
    </xf>
    <xf numFmtId="0" fontId="106" fillId="0" borderId="13" xfId="57" applyFont="1" applyFill="1" applyBorder="1" applyAlignment="1">
      <alignment horizontal="left" vertical="center"/>
      <protection/>
    </xf>
    <xf numFmtId="0" fontId="11" fillId="0" borderId="12" xfId="57" applyFont="1" applyFill="1" applyBorder="1" applyAlignment="1">
      <alignment horizontal="left" vertical="center"/>
      <protection/>
    </xf>
    <xf numFmtId="0" fontId="44" fillId="0" borderId="0" xfId="57" applyFont="1" applyFill="1" applyBorder="1" applyAlignment="1">
      <alignment horizontal="center" vertical="center"/>
      <protection/>
    </xf>
    <xf numFmtId="0" fontId="25" fillId="0" borderId="24" xfId="57" applyNumberFormat="1" applyFont="1" applyFill="1" applyBorder="1" applyAlignment="1">
      <alignment horizontal="center" vertical="center"/>
      <protection/>
    </xf>
    <xf numFmtId="0" fontId="47" fillId="0" borderId="0" xfId="57" applyNumberFormat="1" applyFont="1" applyFill="1" applyBorder="1" applyAlignment="1">
      <alignment vertical="center"/>
      <protection/>
    </xf>
    <xf numFmtId="0" fontId="2" fillId="0" borderId="13" xfId="57" applyNumberFormat="1" applyFont="1" applyFill="1" applyBorder="1" applyAlignment="1">
      <alignment horizontal="left" vertical="center" wrapText="1"/>
      <protection/>
    </xf>
    <xf numFmtId="0" fontId="105" fillId="0" borderId="0" xfId="57" applyNumberFormat="1" applyFont="1" applyFill="1" applyBorder="1" applyAlignment="1">
      <alignment horizontal="left" vertical="center"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NumberFormat="1" applyFont="1" applyFill="1" applyBorder="1" applyAlignment="1" quotePrefix="1">
      <alignment horizontal="left" vertical="center"/>
      <protection/>
    </xf>
    <xf numFmtId="0" fontId="10" fillId="0" borderId="0" xfId="57" applyFont="1" applyFill="1" applyBorder="1" applyAlignment="1" quotePrefix="1">
      <alignment horizontal="left" vertical="center"/>
      <protection/>
    </xf>
    <xf numFmtId="0" fontId="48" fillId="0" borderId="11" xfId="57" applyFont="1" applyFill="1" applyBorder="1" applyAlignment="1">
      <alignment horizontal="center" vertical="center"/>
      <protection/>
    </xf>
    <xf numFmtId="0" fontId="10" fillId="0" borderId="25" xfId="57" applyFont="1" applyFill="1" applyBorder="1" applyAlignment="1">
      <alignment horizontal="center" vertical="center"/>
      <protection/>
    </xf>
    <xf numFmtId="0" fontId="10" fillId="0" borderId="26" xfId="57" applyFont="1" applyFill="1" applyBorder="1" applyAlignment="1">
      <alignment horizontal="center" vertical="center"/>
      <protection/>
    </xf>
    <xf numFmtId="172" fontId="48" fillId="0" borderId="12" xfId="57" applyNumberFormat="1" applyFont="1" applyFill="1" applyBorder="1" applyAlignment="1">
      <alignment horizontal="left" vertical="center"/>
      <protection/>
    </xf>
    <xf numFmtId="172" fontId="48" fillId="0" borderId="19" xfId="57" applyNumberFormat="1" applyFont="1" applyFill="1" applyBorder="1" applyAlignment="1">
      <alignment horizontal="left" vertical="center"/>
      <protection/>
    </xf>
    <xf numFmtId="172" fontId="48" fillId="0" borderId="17" xfId="57" applyNumberFormat="1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vertical="center"/>
      <protection/>
    </xf>
    <xf numFmtId="172" fontId="11" fillId="0" borderId="24" xfId="57" applyNumberFormat="1" applyFont="1" applyFill="1" applyBorder="1" applyAlignment="1">
      <alignment vertical="center"/>
      <protection/>
    </xf>
    <xf numFmtId="172" fontId="11" fillId="0" borderId="27" xfId="57" applyNumberFormat="1" applyFont="1" applyFill="1" applyBorder="1" applyAlignment="1">
      <alignment vertical="center"/>
      <protection/>
    </xf>
    <xf numFmtId="172" fontId="11" fillId="0" borderId="28" xfId="57" applyNumberFormat="1" applyFont="1" applyFill="1" applyBorder="1" applyAlignment="1">
      <alignment vertical="center"/>
      <protection/>
    </xf>
    <xf numFmtId="172" fontId="11" fillId="0" borderId="13" xfId="57" applyNumberFormat="1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vertical="center"/>
      <protection/>
    </xf>
    <xf numFmtId="0" fontId="109" fillId="0" borderId="0" xfId="57" applyFont="1" applyFill="1" applyBorder="1" applyAlignment="1" quotePrefix="1">
      <alignment vertical="center"/>
      <protection/>
    </xf>
    <xf numFmtId="0" fontId="3" fillId="0" borderId="0" xfId="57" applyNumberFormat="1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left" vertical="center"/>
      <protection/>
    </xf>
    <xf numFmtId="0" fontId="2" fillId="0" borderId="10" xfId="57" applyNumberFormat="1" applyFont="1" applyFill="1" applyBorder="1" applyAlignment="1">
      <alignment horizontal="left" vertical="center"/>
      <protection/>
    </xf>
    <xf numFmtId="0" fontId="2" fillId="0" borderId="0" xfId="59" applyFont="1" applyFill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vertical="center"/>
      <protection/>
    </xf>
    <xf numFmtId="0" fontId="105" fillId="0" borderId="13" xfId="57" applyFont="1" applyFill="1" applyBorder="1" applyAlignment="1">
      <alignment horizontal="center" vertical="center"/>
      <protection/>
    </xf>
    <xf numFmtId="172" fontId="20" fillId="0" borderId="18" xfId="57" applyNumberFormat="1" applyFont="1" applyFill="1" applyBorder="1" applyAlignment="1">
      <alignment horizontal="center" vertical="center"/>
      <protection/>
    </xf>
    <xf numFmtId="0" fontId="25" fillId="0" borderId="29" xfId="57" applyNumberFormat="1" applyFont="1" applyFill="1" applyBorder="1" applyAlignment="1">
      <alignment horizontal="center" vertical="center"/>
      <protection/>
    </xf>
    <xf numFmtId="176" fontId="2" fillId="0" borderId="1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24" fillId="0" borderId="11" xfId="59" applyFont="1" applyFill="1" applyBorder="1" applyAlignment="1">
      <alignment horizontal="center" vertical="center" textRotation="90" wrapText="1"/>
      <protection/>
    </xf>
    <xf numFmtId="0" fontId="23" fillId="0" borderId="23" xfId="57" applyFont="1" applyFill="1" applyBorder="1" applyAlignment="1">
      <alignment vertical="center" textRotation="90" wrapText="1"/>
      <protection/>
    </xf>
    <xf numFmtId="0" fontId="27" fillId="0" borderId="23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21" fillId="0" borderId="18" xfId="57" applyNumberFormat="1" applyFont="1" applyFill="1" applyBorder="1" applyAlignment="1">
      <alignment horizontal="center" vertical="center" wrapText="1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6" fillId="0" borderId="12" xfId="59" applyFont="1" applyFill="1" applyBorder="1" applyAlignment="1">
      <alignment vertical="center" textRotation="90" wrapText="1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7" fillId="0" borderId="18" xfId="57" applyNumberFormat="1" applyFont="1" applyFill="1" applyBorder="1" applyAlignment="1">
      <alignment horizontal="center" vertical="center"/>
      <protection/>
    </xf>
    <xf numFmtId="0" fontId="107" fillId="0" borderId="23" xfId="57" applyFont="1" applyFill="1" applyBorder="1" applyAlignment="1">
      <alignment vertical="center" textRotation="90" wrapText="1"/>
      <protection/>
    </xf>
    <xf numFmtId="0" fontId="23" fillId="0" borderId="34" xfId="57" applyFont="1" applyFill="1" applyBorder="1" applyAlignment="1">
      <alignment vertical="center" textRotation="90" wrapText="1"/>
      <protection/>
    </xf>
    <xf numFmtId="0" fontId="40" fillId="0" borderId="18" xfId="57" applyNumberFormat="1" applyFont="1" applyFill="1" applyBorder="1" applyAlignment="1">
      <alignment vertical="center" textRotation="90" wrapText="1"/>
      <protection/>
    </xf>
    <xf numFmtId="0" fontId="110" fillId="0" borderId="22" xfId="57" applyFont="1" applyFill="1" applyBorder="1" applyAlignment="1">
      <alignment horizontal="center" vertical="center" wrapText="1"/>
      <protection/>
    </xf>
    <xf numFmtId="0" fontId="111" fillId="0" borderId="34" xfId="57" applyFont="1" applyFill="1" applyBorder="1" applyAlignment="1">
      <alignment vertical="center" textRotation="90" wrapText="1"/>
      <protection/>
    </xf>
    <xf numFmtId="0" fontId="7" fillId="0" borderId="20" xfId="57" applyFont="1" applyFill="1" applyBorder="1" applyAlignment="1">
      <alignment horizontal="center" vertical="center"/>
      <protection/>
    </xf>
    <xf numFmtId="0" fontId="20" fillId="0" borderId="11" xfId="57" applyFont="1" applyFill="1" applyBorder="1" applyAlignment="1">
      <alignment horizontal="center" vertical="center"/>
      <protection/>
    </xf>
    <xf numFmtId="0" fontId="20" fillId="0" borderId="12" xfId="57" applyFont="1" applyFill="1" applyBorder="1" applyAlignment="1">
      <alignment horizontal="center" vertical="center"/>
      <protection/>
    </xf>
    <xf numFmtId="0" fontId="20" fillId="0" borderId="35" xfId="57" applyFont="1" applyFill="1" applyBorder="1" applyAlignment="1">
      <alignment horizontal="center" vertical="center"/>
      <protection/>
    </xf>
    <xf numFmtId="0" fontId="20" fillId="0" borderId="18" xfId="57" applyFont="1" applyFill="1" applyBorder="1" applyAlignment="1">
      <alignment horizontal="center" vertical="center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8" fillId="0" borderId="18" xfId="57" applyFont="1" applyFill="1" applyBorder="1" applyAlignment="1">
      <alignment vertical="center"/>
      <protection/>
    </xf>
    <xf numFmtId="0" fontId="8" fillId="0" borderId="23" xfId="57" applyFont="1" applyFill="1" applyBorder="1" applyAlignment="1">
      <alignment vertical="center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23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20" fillId="0" borderId="30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20" fillId="0" borderId="24" xfId="57" applyFont="1" applyFill="1" applyBorder="1" applyAlignment="1">
      <alignment horizontal="center" vertical="center"/>
      <protection/>
    </xf>
    <xf numFmtId="0" fontId="20" fillId="0" borderId="37" xfId="57" applyFont="1" applyFill="1" applyBorder="1" applyAlignment="1">
      <alignment horizontal="center" vertical="center"/>
      <protection/>
    </xf>
    <xf numFmtId="0" fontId="20" fillId="0" borderId="22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center" vertical="center"/>
      <protection/>
    </xf>
    <xf numFmtId="0" fontId="52" fillId="0" borderId="12" xfId="57" applyFont="1" applyFill="1" applyBorder="1" applyAlignment="1">
      <alignment vertical="center" textRotation="90"/>
      <protection/>
    </xf>
    <xf numFmtId="0" fontId="20" fillId="0" borderId="2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center" vertical="center" textRotation="90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24" fillId="0" borderId="0" xfId="57" applyNumberFormat="1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center" vertical="center"/>
      <protection/>
    </xf>
    <xf numFmtId="0" fontId="20" fillId="0" borderId="0" xfId="57" applyFont="1" applyFill="1" applyBorder="1" applyAlignment="1">
      <alignment horizontal="center" vertical="center"/>
      <protection/>
    </xf>
    <xf numFmtId="0" fontId="110" fillId="34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vertical="center"/>
      <protection/>
    </xf>
    <xf numFmtId="0" fontId="54" fillId="0" borderId="0" xfId="57" applyFont="1" applyFill="1" applyBorder="1" applyAlignment="1">
      <alignment vertical="center"/>
      <protection/>
    </xf>
    <xf numFmtId="0" fontId="55" fillId="0" borderId="0" xfId="57" applyFont="1" applyFill="1" applyBorder="1" applyAlignment="1">
      <alignment vertical="center"/>
      <protection/>
    </xf>
    <xf numFmtId="0" fontId="30" fillId="0" borderId="13" xfId="57" applyFont="1" applyFill="1" applyBorder="1" applyAlignment="1">
      <alignment vertical="center" textRotation="90"/>
      <protection/>
    </xf>
    <xf numFmtId="0" fontId="6" fillId="0" borderId="23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25" fillId="34" borderId="38" xfId="57" applyNumberFormat="1" applyFont="1" applyFill="1" applyBorder="1" applyAlignment="1">
      <alignment vertical="center"/>
      <protection/>
    </xf>
    <xf numFmtId="172" fontId="11" fillId="0" borderId="23" xfId="57" applyNumberFormat="1" applyFont="1" applyFill="1" applyBorder="1" applyAlignment="1">
      <alignment vertical="center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/>
      <protection/>
    </xf>
    <xf numFmtId="172" fontId="20" fillId="0" borderId="31" xfId="57" applyNumberFormat="1" applyFont="1" applyFill="1" applyBorder="1" applyAlignment="1">
      <alignment horizontal="center" vertical="center"/>
      <protection/>
    </xf>
    <xf numFmtId="172" fontId="20" fillId="0" borderId="21" xfId="57" applyNumberFormat="1" applyFont="1" applyFill="1" applyBorder="1" applyAlignment="1">
      <alignment horizontal="center" vertical="center"/>
      <protection/>
    </xf>
    <xf numFmtId="172" fontId="20" fillId="0" borderId="22" xfId="57" applyNumberFormat="1" applyFont="1" applyFill="1" applyBorder="1" applyAlignment="1">
      <alignment horizontal="center" vertical="center"/>
      <protection/>
    </xf>
    <xf numFmtId="172" fontId="20" fillId="0" borderId="34" xfId="57" applyNumberFormat="1" applyFont="1" applyFill="1" applyBorder="1" applyAlignment="1">
      <alignment horizontal="center" vertical="center"/>
      <protection/>
    </xf>
    <xf numFmtId="172" fontId="20" fillId="0" borderId="30" xfId="57" applyNumberFormat="1" applyFont="1" applyFill="1" applyBorder="1" applyAlignment="1">
      <alignment horizontal="center" vertical="center"/>
      <protection/>
    </xf>
    <xf numFmtId="172" fontId="20" fillId="0" borderId="32" xfId="57" applyNumberFormat="1" applyFont="1" applyFill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center" vertical="center" wrapText="1"/>
      <protection/>
    </xf>
    <xf numFmtId="0" fontId="6" fillId="0" borderId="28" xfId="57" applyFont="1" applyFill="1" applyBorder="1" applyAlignment="1">
      <alignment horizontal="center" vertical="center" wrapText="1"/>
      <protection/>
    </xf>
    <xf numFmtId="0" fontId="25" fillId="34" borderId="39" xfId="57" applyNumberFormat="1" applyFont="1" applyFill="1" applyBorder="1" applyAlignment="1">
      <alignment vertical="center"/>
      <protection/>
    </xf>
    <xf numFmtId="0" fontId="8" fillId="0" borderId="40" xfId="57" applyFont="1" applyFill="1" applyBorder="1" applyAlignment="1">
      <alignment vertical="center"/>
      <protection/>
    </xf>
    <xf numFmtId="0" fontId="56" fillId="0" borderId="12" xfId="57" applyNumberFormat="1" applyFont="1" applyFill="1" applyBorder="1" applyAlignment="1">
      <alignment horizontal="center" vertical="center" wrapText="1"/>
      <protection/>
    </xf>
    <xf numFmtId="0" fontId="20" fillId="0" borderId="41" xfId="57" applyFont="1" applyFill="1" applyBorder="1" applyAlignment="1">
      <alignment horizontal="center" vertical="center"/>
      <protection/>
    </xf>
    <xf numFmtId="0" fontId="25" fillId="34" borderId="42" xfId="57" applyNumberFormat="1" applyFont="1" applyFill="1" applyBorder="1" applyAlignment="1">
      <alignment vertical="center"/>
      <protection/>
    </xf>
    <xf numFmtId="0" fontId="6" fillId="0" borderId="18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10" fillId="0" borderId="20" xfId="57" applyFont="1" applyFill="1" applyBorder="1" applyAlignment="1">
      <alignment horizontal="center" vertical="center"/>
      <protection/>
    </xf>
    <xf numFmtId="0" fontId="10" fillId="0" borderId="20" xfId="57" applyNumberFormat="1" applyFont="1" applyFill="1" applyBorder="1" applyAlignment="1">
      <alignment horizontal="left" vertical="center" wrapText="1"/>
      <protection/>
    </xf>
    <xf numFmtId="0" fontId="106" fillId="0" borderId="24" xfId="57" applyNumberFormat="1" applyFont="1" applyFill="1" applyBorder="1" applyAlignment="1">
      <alignment horizontal="left" vertical="center" wrapText="1"/>
      <protection/>
    </xf>
    <xf numFmtId="0" fontId="106" fillId="0" borderId="24" xfId="57" applyFont="1" applyFill="1" applyBorder="1" applyAlignment="1">
      <alignment horizontal="center" vertical="center"/>
      <protection/>
    </xf>
    <xf numFmtId="0" fontId="23" fillId="0" borderId="24" xfId="57" applyFont="1" applyFill="1" applyBorder="1" applyAlignment="1">
      <alignment vertical="center" textRotation="90" wrapText="1"/>
      <protection/>
    </xf>
    <xf numFmtId="0" fontId="24" fillId="0" borderId="24" xfId="57" applyFont="1" applyFill="1" applyBorder="1" applyAlignment="1">
      <alignment horizontal="center" vertical="center" wrapText="1"/>
      <protection/>
    </xf>
    <xf numFmtId="0" fontId="27" fillId="0" borderId="24" xfId="57" applyNumberFormat="1" applyFont="1" applyFill="1" applyBorder="1" applyAlignment="1">
      <alignment horizontal="center" vertical="center"/>
      <protection/>
    </xf>
    <xf numFmtId="0" fontId="43" fillId="0" borderId="24" xfId="57" applyNumberFormat="1" applyFont="1" applyFill="1" applyBorder="1" applyAlignment="1">
      <alignment vertical="center" wrapText="1"/>
      <protection/>
    </xf>
    <xf numFmtId="0" fontId="24" fillId="0" borderId="24" xfId="57" applyNumberFormat="1" applyFont="1" applyFill="1" applyBorder="1" applyAlignment="1">
      <alignment vertical="center" textRotation="90" wrapText="1"/>
      <protection/>
    </xf>
    <xf numFmtId="0" fontId="56" fillId="0" borderId="43" xfId="57" applyNumberFormat="1" applyFont="1" applyFill="1" applyBorder="1" applyAlignment="1">
      <alignment horizontal="center" vertical="center" wrapText="1"/>
      <protection/>
    </xf>
    <xf numFmtId="0" fontId="6" fillId="0" borderId="26" xfId="57" applyNumberFormat="1" applyFont="1" applyFill="1" applyBorder="1" applyAlignment="1">
      <alignment vertical="center"/>
      <protection/>
    </xf>
    <xf numFmtId="0" fontId="11" fillId="0" borderId="13" xfId="57" applyNumberFormat="1" applyFont="1" applyFill="1" applyBorder="1" applyAlignment="1">
      <alignment horizontal="left" vertical="center"/>
      <protection/>
    </xf>
    <xf numFmtId="0" fontId="11" fillId="0" borderId="13" xfId="57" applyFont="1" applyFill="1" applyBorder="1" applyAlignment="1">
      <alignment horizontal="center" vertical="center"/>
      <protection/>
    </xf>
    <xf numFmtId="0" fontId="6" fillId="0" borderId="13" xfId="57" applyNumberFormat="1" applyFont="1" applyFill="1" applyBorder="1" applyAlignment="1">
      <alignment vertical="center"/>
      <protection/>
    </xf>
    <xf numFmtId="0" fontId="13" fillId="35" borderId="12" xfId="57" applyNumberFormat="1" applyFont="1" applyFill="1" applyBorder="1" applyAlignment="1">
      <alignment horizontal="center" vertical="center" wrapText="1"/>
      <protection/>
    </xf>
    <xf numFmtId="0" fontId="13" fillId="35" borderId="11" xfId="57" applyNumberFormat="1" applyFont="1" applyFill="1" applyBorder="1" applyAlignment="1">
      <alignment horizontal="center" vertical="center" wrapText="1"/>
      <protection/>
    </xf>
    <xf numFmtId="0" fontId="25" fillId="0" borderId="44" xfId="57" applyNumberFormat="1" applyFont="1" applyFill="1" applyBorder="1" applyAlignment="1">
      <alignment horizontal="center" vertical="center"/>
      <protection/>
    </xf>
    <xf numFmtId="0" fontId="40" fillId="0" borderId="20" xfId="57" applyNumberFormat="1" applyFont="1" applyFill="1" applyBorder="1" applyAlignment="1">
      <alignment vertical="center" textRotation="90" wrapText="1"/>
      <protection/>
    </xf>
    <xf numFmtId="0" fontId="43" fillId="0" borderId="20" xfId="57" applyFont="1" applyFill="1" applyBorder="1" applyAlignment="1">
      <alignment horizontal="center" vertical="center" wrapText="1"/>
      <protection/>
    </xf>
    <xf numFmtId="0" fontId="21" fillId="0" borderId="20" xfId="57" applyFont="1" applyFill="1" applyBorder="1" applyAlignment="1">
      <alignment horizontal="center" vertical="center" wrapText="1"/>
      <protection/>
    </xf>
    <xf numFmtId="0" fontId="13" fillId="0" borderId="20" xfId="57" applyNumberFormat="1" applyFont="1" applyFill="1" applyBorder="1" applyAlignment="1">
      <alignment horizontal="center" vertical="center" wrapText="1"/>
      <protection/>
    </xf>
    <xf numFmtId="0" fontId="110" fillId="0" borderId="45" xfId="57" applyFont="1" applyFill="1" applyBorder="1" applyAlignment="1">
      <alignment horizontal="center" vertical="center" wrapText="1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vertical="center"/>
      <protection/>
    </xf>
    <xf numFmtId="0" fontId="25" fillId="34" borderId="0" xfId="57" applyNumberFormat="1" applyFont="1" applyFill="1" applyBorder="1" applyAlignment="1">
      <alignment vertical="center"/>
      <protection/>
    </xf>
    <xf numFmtId="0" fontId="13" fillId="35" borderId="13" xfId="57" applyNumberFormat="1" applyFont="1" applyFill="1" applyBorder="1" applyAlignment="1">
      <alignment horizontal="center" vertical="center" wrapText="1"/>
      <protection/>
    </xf>
    <xf numFmtId="0" fontId="21" fillId="0" borderId="24" xfId="57" applyFont="1" applyFill="1" applyBorder="1" applyAlignment="1">
      <alignment vertical="center" textRotation="90" wrapText="1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20" fillId="0" borderId="46" xfId="57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vertical="center"/>
      <protection/>
    </xf>
    <xf numFmtId="0" fontId="13" fillId="35" borderId="18" xfId="57" applyNumberFormat="1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28" fillId="0" borderId="18" xfId="57" applyFont="1" applyFill="1" applyBorder="1" applyAlignment="1">
      <alignment vertical="center" textRotation="90"/>
      <protection/>
    </xf>
    <xf numFmtId="0" fontId="23" fillId="0" borderId="18" xfId="57" applyFont="1" applyFill="1" applyBorder="1" applyAlignment="1">
      <alignment vertical="center" textRotation="90" wrapText="1"/>
      <protection/>
    </xf>
    <xf numFmtId="0" fontId="23" fillId="0" borderId="47" xfId="57" applyFont="1" applyFill="1" applyBorder="1" applyAlignment="1">
      <alignment vertical="center" textRotation="90" wrapText="1"/>
      <protection/>
    </xf>
    <xf numFmtId="0" fontId="13" fillId="35" borderId="23" xfId="57" applyNumberFormat="1" applyFont="1" applyFill="1" applyBorder="1" applyAlignment="1">
      <alignment horizontal="center" vertical="center" wrapText="1"/>
      <protection/>
    </xf>
    <xf numFmtId="0" fontId="6" fillId="0" borderId="23" xfId="57" applyFont="1" applyFill="1" applyBorder="1" applyAlignment="1">
      <alignment horizontal="center" vertical="center" textRotation="90"/>
      <protection/>
    </xf>
    <xf numFmtId="0" fontId="6" fillId="0" borderId="48" xfId="57" applyFont="1" applyFill="1" applyBorder="1" applyAlignment="1">
      <alignment horizontal="center" vertical="center" textRotation="90"/>
      <protection/>
    </xf>
    <xf numFmtId="0" fontId="13" fillId="0" borderId="26" xfId="57" applyNumberFormat="1" applyFont="1" applyFill="1" applyBorder="1" applyAlignment="1">
      <alignment horizontal="center" vertical="center" wrapText="1"/>
      <protection/>
    </xf>
    <xf numFmtId="0" fontId="6" fillId="0" borderId="17" xfId="57" applyNumberFormat="1" applyFont="1" applyFill="1" applyBorder="1" applyAlignment="1">
      <alignment horizontal="center" vertical="center" wrapText="1"/>
      <protection/>
    </xf>
    <xf numFmtId="0" fontId="29" fillId="0" borderId="17" xfId="59" applyFont="1" applyFill="1" applyBorder="1" applyAlignment="1">
      <alignment/>
      <protection/>
    </xf>
    <xf numFmtId="0" fontId="11" fillId="0" borderId="13" xfId="57" applyFont="1" applyFill="1" applyBorder="1" applyAlignment="1">
      <alignment horizontal="left" vertical="center" wrapText="1"/>
      <protection/>
    </xf>
    <xf numFmtId="0" fontId="29" fillId="0" borderId="49" xfId="59" applyFont="1" applyFill="1" applyBorder="1" applyAlignment="1">
      <alignment/>
      <protection/>
    </xf>
    <xf numFmtId="0" fontId="6" fillId="0" borderId="18" xfId="57" applyFont="1" applyFill="1" applyBorder="1" applyAlignment="1">
      <alignment vertical="center" textRotation="90"/>
      <protection/>
    </xf>
    <xf numFmtId="0" fontId="6" fillId="0" borderId="21" xfId="57" applyFont="1" applyFill="1" applyBorder="1" applyAlignment="1">
      <alignment vertical="center" textRotation="90"/>
      <protection/>
    </xf>
    <xf numFmtId="0" fontId="8" fillId="0" borderId="31" xfId="57" applyFont="1" applyFill="1" applyBorder="1" applyAlignment="1">
      <alignment vertical="center"/>
      <protection/>
    </xf>
    <xf numFmtId="0" fontId="6" fillId="0" borderId="22" xfId="57" applyFont="1" applyFill="1" applyBorder="1" applyAlignment="1">
      <alignment vertical="center" textRotation="90"/>
      <protection/>
    </xf>
    <xf numFmtId="0" fontId="6" fillId="0" borderId="22" xfId="57" applyFont="1" applyFill="1" applyBorder="1" applyAlignment="1">
      <alignment horizontal="center" vertical="center" textRotation="90"/>
      <protection/>
    </xf>
    <xf numFmtId="0" fontId="8" fillId="0" borderId="32" xfId="57" applyFont="1" applyFill="1" applyBorder="1" applyAlignment="1">
      <alignment vertical="center"/>
      <protection/>
    </xf>
    <xf numFmtId="0" fontId="6" fillId="0" borderId="34" xfId="57" applyFont="1" applyFill="1" applyBorder="1" applyAlignment="1">
      <alignment horizontal="center" vertical="center" textRotation="90"/>
      <protection/>
    </xf>
    <xf numFmtId="0" fontId="8" fillId="34" borderId="0" xfId="57" applyFont="1" applyFill="1" applyBorder="1" applyAlignment="1">
      <alignment vertical="center"/>
      <protection/>
    </xf>
    <xf numFmtId="0" fontId="42" fillId="0" borderId="13" xfId="57" applyFont="1" applyFill="1" applyBorder="1" applyAlignment="1">
      <alignment horizontal="left" vertical="center"/>
      <protection/>
    </xf>
    <xf numFmtId="0" fontId="8" fillId="0" borderId="20" xfId="57" applyNumberFormat="1" applyFont="1" applyFill="1" applyBorder="1" applyAlignment="1">
      <alignment vertical="center"/>
      <protection/>
    </xf>
    <xf numFmtId="0" fontId="8" fillId="36" borderId="11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0" fontId="30" fillId="0" borderId="17" xfId="57" applyFont="1" applyFill="1" applyBorder="1" applyAlignment="1">
      <alignment vertical="center" textRotation="90"/>
      <protection/>
    </xf>
    <xf numFmtId="0" fontId="30" fillId="0" borderId="49" xfId="57" applyFont="1" applyFill="1" applyBorder="1" applyAlignment="1">
      <alignment vertical="center" textRotation="90"/>
      <protection/>
    </xf>
    <xf numFmtId="0" fontId="20" fillId="0" borderId="44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 wrapText="1"/>
      <protection/>
    </xf>
    <xf numFmtId="0" fontId="6" fillId="0" borderId="34" xfId="57" applyFont="1" applyFill="1" applyBorder="1" applyAlignment="1">
      <alignment horizontal="center" vertical="center"/>
      <protection/>
    </xf>
    <xf numFmtId="0" fontId="25" fillId="34" borderId="50" xfId="57" applyNumberFormat="1" applyFont="1" applyFill="1" applyBorder="1" applyAlignment="1">
      <alignment vertical="center"/>
      <protection/>
    </xf>
    <xf numFmtId="0" fontId="23" fillId="0" borderId="51" xfId="57" applyFont="1" applyFill="1" applyBorder="1" applyAlignment="1">
      <alignment vertical="center" textRotation="90" wrapText="1"/>
      <protection/>
    </xf>
    <xf numFmtId="0" fontId="7" fillId="0" borderId="52" xfId="57" applyFont="1" applyFill="1" applyBorder="1" applyAlignment="1">
      <alignment horizontal="center" vertical="center"/>
      <protection/>
    </xf>
    <xf numFmtId="0" fontId="7" fillId="0" borderId="30" xfId="57" applyFont="1" applyFill="1" applyBorder="1" applyAlignment="1">
      <alignment horizontal="center" vertical="center"/>
      <protection/>
    </xf>
    <xf numFmtId="172" fontId="6" fillId="0" borderId="21" xfId="57" applyNumberFormat="1" applyFont="1" applyFill="1" applyBorder="1" applyAlignment="1">
      <alignment horizontal="right" vertical="center"/>
      <protection/>
    </xf>
    <xf numFmtId="172" fontId="6" fillId="0" borderId="34" xfId="57" applyNumberFormat="1" applyFont="1" applyFill="1" applyBorder="1" applyAlignment="1">
      <alignment horizontal="right" vertical="center"/>
      <protection/>
    </xf>
    <xf numFmtId="0" fontId="8" fillId="0" borderId="24" xfId="57" applyNumberFormat="1" applyFont="1" applyFill="1" applyBorder="1" applyAlignment="1">
      <alignment vertical="center"/>
      <protection/>
    </xf>
    <xf numFmtId="0" fontId="43" fillId="0" borderId="53" xfId="57" applyFont="1" applyFill="1" applyBorder="1" applyAlignment="1">
      <alignment horizontal="center" vertical="center" wrapText="1"/>
      <protection/>
    </xf>
    <xf numFmtId="0" fontId="7" fillId="0" borderId="54" xfId="57" applyFont="1" applyFill="1" applyBorder="1" applyAlignment="1">
      <alignment horizontal="center" vertical="center"/>
      <protection/>
    </xf>
    <xf numFmtId="0" fontId="20" fillId="0" borderId="54" xfId="57" applyFont="1" applyFill="1" applyBorder="1" applyAlignment="1">
      <alignment horizontal="center" vertical="center"/>
      <protection/>
    </xf>
    <xf numFmtId="0" fontId="7" fillId="0" borderId="46" xfId="57" applyFont="1" applyFill="1" applyBorder="1" applyAlignment="1">
      <alignment horizontal="center" vertical="center"/>
      <protection/>
    </xf>
    <xf numFmtId="0" fontId="6" fillId="0" borderId="55" xfId="57" applyFont="1" applyFill="1" applyBorder="1" applyAlignment="1">
      <alignment horizontal="center" vertical="center"/>
      <protection/>
    </xf>
    <xf numFmtId="0" fontId="110" fillId="34" borderId="12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25" fillId="0" borderId="18" xfId="57" applyNumberFormat="1" applyFont="1" applyFill="1" applyBorder="1" applyAlignment="1">
      <alignment horizontal="center" vertical="center" wrapText="1"/>
      <protection/>
    </xf>
    <xf numFmtId="0" fontId="6" fillId="0" borderId="56" xfId="57" applyFont="1" applyFill="1" applyBorder="1" applyAlignment="1">
      <alignment horizontal="center" vertical="center"/>
      <protection/>
    </xf>
    <xf numFmtId="0" fontId="6" fillId="0" borderId="57" xfId="57" applyFont="1" applyFill="1" applyBorder="1" applyAlignment="1">
      <alignment horizontal="center" vertical="center"/>
      <protection/>
    </xf>
    <xf numFmtId="0" fontId="20" fillId="0" borderId="53" xfId="57" applyFont="1" applyFill="1" applyBorder="1" applyAlignment="1">
      <alignment horizontal="center" vertical="center"/>
      <protection/>
    </xf>
    <xf numFmtId="0" fontId="13" fillId="35" borderId="31" xfId="57" applyNumberFormat="1" applyFont="1" applyFill="1" applyBorder="1" applyAlignment="1">
      <alignment horizontal="center" vertical="center" wrapText="1"/>
      <protection/>
    </xf>
    <xf numFmtId="0" fontId="20" fillId="0" borderId="58" xfId="57" applyFont="1" applyFill="1" applyBorder="1" applyAlignment="1">
      <alignment horizontal="center" vertical="center"/>
      <protection/>
    </xf>
    <xf numFmtId="0" fontId="8" fillId="0" borderId="59" xfId="57" applyFont="1" applyFill="1" applyBorder="1" applyAlignment="1">
      <alignment vertical="center"/>
      <protection/>
    </xf>
    <xf numFmtId="0" fontId="13" fillId="0" borderId="40" xfId="57" applyNumberFormat="1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6" fillId="0" borderId="60" xfId="57" applyFont="1" applyFill="1" applyBorder="1" applyAlignment="1">
      <alignment horizontal="center" vertical="center"/>
      <protection/>
    </xf>
    <xf numFmtId="0" fontId="6" fillId="0" borderId="61" xfId="57" applyFont="1" applyFill="1" applyBorder="1" applyAlignment="1">
      <alignment horizontal="center" vertical="center"/>
      <protection/>
    </xf>
    <xf numFmtId="0" fontId="10" fillId="0" borderId="40" xfId="57" applyNumberFormat="1" applyFont="1" applyFill="1" applyBorder="1" applyAlignment="1">
      <alignment horizontal="left" vertical="center" wrapText="1"/>
      <protection/>
    </xf>
    <xf numFmtId="0" fontId="2" fillId="0" borderId="62" xfId="57" applyFont="1" applyFill="1" applyBorder="1" applyAlignment="1">
      <alignment horizontal="center" vertical="center"/>
      <protection/>
    </xf>
    <xf numFmtId="0" fontId="110" fillId="34" borderId="63" xfId="57" applyFont="1" applyFill="1" applyBorder="1" applyAlignment="1">
      <alignment horizontal="center" vertical="center" wrapText="1"/>
      <protection/>
    </xf>
    <xf numFmtId="0" fontId="8" fillId="0" borderId="64" xfId="57" applyFont="1" applyFill="1" applyBorder="1" applyAlignment="1">
      <alignment vertical="center"/>
      <protection/>
    </xf>
    <xf numFmtId="0" fontId="2" fillId="0" borderId="11" xfId="57" applyNumberFormat="1" applyFont="1" applyFill="1" applyBorder="1" applyAlignment="1">
      <alignment horizontal="left" vertical="center" wrapText="1"/>
      <protection/>
    </xf>
    <xf numFmtId="0" fontId="2" fillId="0" borderId="65" xfId="57" applyFont="1" applyFill="1" applyBorder="1" applyAlignment="1">
      <alignment horizontal="left" vertical="center" wrapText="1"/>
      <protection/>
    </xf>
    <xf numFmtId="0" fontId="7" fillId="0" borderId="65" xfId="57" applyFont="1" applyFill="1" applyBorder="1" applyAlignment="1">
      <alignment horizontal="center" vertical="center"/>
      <protection/>
    </xf>
    <xf numFmtId="0" fontId="40" fillId="0" borderId="65" xfId="57" applyNumberFormat="1" applyFont="1" applyFill="1" applyBorder="1" applyAlignment="1">
      <alignment vertical="center" textRotation="90" wrapText="1"/>
      <protection/>
    </xf>
    <xf numFmtId="0" fontId="40" fillId="0" borderId="66" xfId="57" applyNumberFormat="1" applyFont="1" applyFill="1" applyBorder="1" applyAlignment="1">
      <alignment vertical="center" textRotation="90" wrapText="1"/>
      <protection/>
    </xf>
    <xf numFmtId="0" fontId="112" fillId="0" borderId="67" xfId="57" applyFont="1" applyFill="1" applyBorder="1" applyAlignment="1">
      <alignment horizontal="center" vertical="center" wrapText="1"/>
      <protection/>
    </xf>
    <xf numFmtId="0" fontId="113" fillId="0" borderId="65" xfId="57" applyNumberFormat="1" applyFont="1" applyFill="1" applyBorder="1" applyAlignment="1">
      <alignment horizontal="center" vertical="center" textRotation="90" wrapText="1"/>
      <protection/>
    </xf>
    <xf numFmtId="0" fontId="7" fillId="0" borderId="12" xfId="57" applyNumberFormat="1" applyFont="1" applyFill="1" applyBorder="1" applyAlignment="1">
      <alignment horizontal="left" vertical="center"/>
      <protection/>
    </xf>
    <xf numFmtId="0" fontId="7" fillId="0" borderId="12" xfId="57" applyNumberFormat="1" applyFont="1" applyFill="1" applyBorder="1" applyAlignment="1">
      <alignment horizontal="left" vertical="center" wrapText="1"/>
      <protection/>
    </xf>
    <xf numFmtId="172" fontId="20" fillId="0" borderId="12" xfId="57" applyNumberFormat="1" applyFont="1" applyFill="1" applyBorder="1" applyAlignment="1">
      <alignment horizontal="center" vertical="center" wrapText="1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vertical="center"/>
      <protection/>
    </xf>
    <xf numFmtId="0" fontId="59" fillId="0" borderId="12" xfId="57" applyFont="1" applyFill="1" applyBorder="1" applyAlignment="1">
      <alignment vertical="center"/>
      <protection/>
    </xf>
    <xf numFmtId="172" fontId="6" fillId="0" borderId="12" xfId="57" applyNumberFormat="1" applyFont="1" applyFill="1" applyBorder="1" applyAlignment="1">
      <alignment horizontal="center" vertical="center" wrapText="1"/>
      <protection/>
    </xf>
    <xf numFmtId="172" fontId="6" fillId="0" borderId="68" xfId="57" applyNumberFormat="1" applyFont="1" applyFill="1" applyBorder="1" applyAlignment="1">
      <alignment horizontal="center" vertical="center"/>
      <protection/>
    </xf>
    <xf numFmtId="172" fontId="6" fillId="0" borderId="24" xfId="57" applyNumberFormat="1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 wrapText="1"/>
      <protection/>
    </xf>
    <xf numFmtId="172" fontId="6" fillId="0" borderId="24" xfId="57" applyNumberFormat="1" applyFont="1" applyFill="1" applyBorder="1" applyAlignment="1">
      <alignment horizontal="right" vertical="center"/>
      <protection/>
    </xf>
    <xf numFmtId="0" fontId="8" fillId="0" borderId="46" xfId="57" applyFont="1" applyFill="1" applyBorder="1" applyAlignment="1">
      <alignment vertical="center"/>
      <protection/>
    </xf>
    <xf numFmtId="0" fontId="6" fillId="0" borderId="31" xfId="57" applyFont="1" applyFill="1" applyBorder="1" applyAlignment="1">
      <alignment horizontal="center" vertical="center" wrapText="1"/>
      <protection/>
    </xf>
    <xf numFmtId="172" fontId="20" fillId="0" borderId="23" xfId="57" applyNumberFormat="1" applyFont="1" applyFill="1" applyBorder="1" applyAlignment="1">
      <alignment horizontal="center" vertical="center"/>
      <protection/>
    </xf>
    <xf numFmtId="14" fontId="2" fillId="0" borderId="23" xfId="57" applyNumberFormat="1" applyFont="1" applyFill="1" applyBorder="1" applyAlignment="1" quotePrefix="1">
      <alignment horizontal="center" vertical="center" wrapText="1"/>
      <protection/>
    </xf>
    <xf numFmtId="0" fontId="114" fillId="0" borderId="13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13" xfId="57" applyFont="1" applyFill="1" applyBorder="1" applyAlignment="1">
      <alignment horizontal="center" vertical="center"/>
      <protection/>
    </xf>
    <xf numFmtId="0" fontId="114" fillId="0" borderId="18" xfId="57" applyFont="1" applyFill="1" applyBorder="1" applyAlignment="1">
      <alignment horizontal="center" vertical="center"/>
      <protection/>
    </xf>
    <xf numFmtId="0" fontId="6" fillId="0" borderId="32" xfId="57" applyFont="1" applyFill="1" applyBorder="1" applyAlignment="1">
      <alignment horizontal="center" vertical="center"/>
      <protection/>
    </xf>
    <xf numFmtId="0" fontId="60" fillId="0" borderId="23" xfId="5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4" fontId="0" fillId="0" borderId="0" xfId="0" applyNumberFormat="1" applyAlignment="1" quotePrefix="1">
      <alignment/>
    </xf>
    <xf numFmtId="0" fontId="2" fillId="0" borderId="10" xfId="58" applyFont="1" applyFill="1" applyBorder="1" applyAlignment="1">
      <alignment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justify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vertical="center" wrapText="1"/>
      <protection/>
    </xf>
    <xf numFmtId="0" fontId="2" fillId="0" borderId="10" xfId="62" applyFont="1" applyFill="1" applyBorder="1" applyAlignment="1">
      <alignment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left" vertical="center" wrapText="1"/>
      <protection/>
    </xf>
    <xf numFmtId="0" fontId="2" fillId="0" borderId="10" xfId="62" applyFont="1" applyBorder="1" applyAlignment="1">
      <alignment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37" borderId="10" xfId="62" applyFont="1" applyFill="1" applyBorder="1" applyAlignment="1">
      <alignment vertical="center" wrapText="1"/>
      <protection/>
    </xf>
    <xf numFmtId="0" fontId="2" fillId="37" borderId="10" xfId="62" applyFont="1" applyFill="1" applyBorder="1" applyAlignment="1">
      <alignment horizontal="center" vertical="center" wrapText="1"/>
      <protection/>
    </xf>
    <xf numFmtId="0" fontId="6" fillId="0" borderId="23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 quotePrefix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 quotePrefix="1">
      <alignment horizontal="center" vertical="center" wrapText="1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41" fillId="0" borderId="11" xfId="57" applyFont="1" applyFill="1" applyBorder="1" applyAlignment="1">
      <alignment horizontal="center" vertical="center"/>
      <protection/>
    </xf>
    <xf numFmtId="0" fontId="40" fillId="34" borderId="0" xfId="57" applyNumberFormat="1" applyFont="1" applyFill="1" applyBorder="1" applyAlignment="1">
      <alignment horizontal="center" vertical="center" textRotation="90" wrapText="1"/>
      <protection/>
    </xf>
    <xf numFmtId="0" fontId="113" fillId="0" borderId="54" xfId="57" applyNumberFormat="1" applyFont="1" applyFill="1" applyBorder="1" applyAlignment="1">
      <alignment horizontal="center" vertical="center" textRotation="90" wrapText="1"/>
      <protection/>
    </xf>
    <xf numFmtId="0" fontId="115" fillId="0" borderId="60" xfId="57" applyNumberFormat="1" applyFont="1" applyFill="1" applyBorder="1" applyAlignment="1">
      <alignment horizontal="center" vertical="center" textRotation="90" wrapText="1"/>
      <protection/>
    </xf>
    <xf numFmtId="0" fontId="115" fillId="0" borderId="43" xfId="57" applyNumberFormat="1" applyFont="1" applyFill="1" applyBorder="1" applyAlignment="1">
      <alignment horizontal="center" vertical="center" textRotation="90" wrapText="1"/>
      <protection/>
    </xf>
    <xf numFmtId="0" fontId="115" fillId="0" borderId="69" xfId="57" applyNumberFormat="1" applyFont="1" applyFill="1" applyBorder="1" applyAlignment="1">
      <alignment horizontal="center" vertical="center" textRotation="90" wrapText="1"/>
      <protection/>
    </xf>
    <xf numFmtId="0" fontId="39" fillId="0" borderId="40" xfId="59" applyFont="1" applyFill="1" applyBorder="1" applyAlignment="1">
      <alignment horizontal="center" vertical="center" textRotation="90" wrapText="1"/>
      <protection/>
    </xf>
    <xf numFmtId="0" fontId="39" fillId="0" borderId="54" xfId="59" applyFont="1" applyFill="1" applyBorder="1" applyAlignment="1">
      <alignment horizontal="center" vertical="center" textRotation="90" wrapText="1"/>
      <protection/>
    </xf>
    <xf numFmtId="0" fontId="39" fillId="0" borderId="52" xfId="59" applyFont="1" applyFill="1" applyBorder="1" applyAlignment="1">
      <alignment horizontal="center" vertical="center" textRotation="90" wrapText="1"/>
      <protection/>
    </xf>
    <xf numFmtId="0" fontId="28" fillId="0" borderId="18" xfId="57" applyFont="1" applyFill="1" applyBorder="1" applyAlignment="1">
      <alignment horizontal="center" vertical="center"/>
      <protection/>
    </xf>
    <xf numFmtId="0" fontId="28" fillId="0" borderId="12" xfId="57" applyFont="1" applyFill="1" applyBorder="1" applyAlignment="1">
      <alignment horizontal="center" vertical="center"/>
      <protection/>
    </xf>
    <xf numFmtId="0" fontId="116" fillId="0" borderId="18" xfId="57" applyFont="1" applyFill="1" applyBorder="1" applyAlignment="1">
      <alignment horizontal="center" vertical="center" wrapText="1"/>
      <protection/>
    </xf>
    <xf numFmtId="0" fontId="116" fillId="0" borderId="21" xfId="57" applyFont="1" applyFill="1" applyBorder="1" applyAlignment="1">
      <alignment horizontal="center" vertical="center" wrapText="1"/>
      <protection/>
    </xf>
    <xf numFmtId="0" fontId="116" fillId="0" borderId="12" xfId="57" applyFont="1" applyFill="1" applyBorder="1" applyAlignment="1">
      <alignment horizontal="center" vertical="center" wrapText="1"/>
      <protection/>
    </xf>
    <xf numFmtId="0" fontId="116" fillId="0" borderId="2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7" fillId="0" borderId="19" xfId="57" applyFont="1" applyFill="1" applyBorder="1" applyAlignment="1">
      <alignment horizontal="center" vertical="center"/>
      <protection/>
    </xf>
    <xf numFmtId="0" fontId="7" fillId="0" borderId="70" xfId="57" applyFont="1" applyFill="1" applyBorder="1" applyAlignment="1">
      <alignment horizontal="center" vertical="center"/>
      <protection/>
    </xf>
    <xf numFmtId="0" fontId="7" fillId="0" borderId="36" xfId="57" applyFont="1" applyFill="1" applyBorder="1" applyAlignment="1">
      <alignment horizontal="center" vertical="center"/>
      <protection/>
    </xf>
    <xf numFmtId="0" fontId="113" fillId="0" borderId="11" xfId="57" applyFont="1" applyFill="1" applyBorder="1" applyAlignment="1">
      <alignment horizontal="center" vertical="center" textRotation="90" wrapText="1"/>
      <protection/>
    </xf>
    <xf numFmtId="0" fontId="113" fillId="0" borderId="20" xfId="57" applyFont="1" applyFill="1" applyBorder="1" applyAlignment="1">
      <alignment horizontal="center" vertical="center" textRotation="90" wrapText="1"/>
      <protection/>
    </xf>
    <xf numFmtId="0" fontId="113" fillId="0" borderId="24" xfId="57" applyFont="1" applyFill="1" applyBorder="1" applyAlignment="1">
      <alignment horizontal="center" vertical="center" textRotation="90"/>
      <protection/>
    </xf>
    <xf numFmtId="0" fontId="117" fillId="0" borderId="0" xfId="57" applyNumberFormat="1" applyFont="1" applyFill="1" applyBorder="1" applyAlignment="1">
      <alignment horizontal="center" vertical="center"/>
      <protection/>
    </xf>
    <xf numFmtId="0" fontId="43" fillId="0" borderId="53" xfId="57" applyNumberFormat="1" applyFont="1" applyFill="1" applyBorder="1" applyAlignment="1">
      <alignment horizontal="center" vertical="center" wrapText="1"/>
      <protection/>
    </xf>
    <xf numFmtId="0" fontId="43" fillId="0" borderId="71" xfId="57" applyNumberFormat="1" applyFont="1" applyFill="1" applyBorder="1" applyAlignment="1">
      <alignment horizontal="center" vertical="center" wrapText="1"/>
      <protection/>
    </xf>
    <xf numFmtId="0" fontId="113" fillId="0" borderId="11" xfId="57" applyNumberFormat="1" applyFont="1" applyFill="1" applyBorder="1" applyAlignment="1">
      <alignment horizontal="center" vertical="center" textRotation="90" wrapText="1"/>
      <protection/>
    </xf>
    <xf numFmtId="0" fontId="113" fillId="0" borderId="12" xfId="57" applyNumberFormat="1" applyFont="1" applyFill="1" applyBorder="1" applyAlignment="1">
      <alignment horizontal="center" vertical="center" textRotation="90"/>
      <protection/>
    </xf>
    <xf numFmtId="0" fontId="113" fillId="0" borderId="13" xfId="57" applyNumberFormat="1" applyFont="1" applyFill="1" applyBorder="1" applyAlignment="1">
      <alignment horizontal="center" vertical="center" textRotation="90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6" fillId="0" borderId="72" xfId="57" applyFont="1" applyFill="1" applyBorder="1" applyAlignment="1">
      <alignment horizontal="center" vertical="center" wrapText="1"/>
      <protection/>
    </xf>
    <xf numFmtId="0" fontId="6" fillId="0" borderId="73" xfId="57" applyFont="1" applyFill="1" applyBorder="1" applyAlignment="1">
      <alignment horizontal="center" vertical="center" wrapText="1"/>
      <protection/>
    </xf>
    <xf numFmtId="0" fontId="6" fillId="0" borderId="27" xfId="57" applyFont="1" applyFill="1" applyBorder="1" applyAlignment="1">
      <alignment horizontal="center" vertical="center" wrapText="1"/>
      <protection/>
    </xf>
    <xf numFmtId="0" fontId="6" fillId="0" borderId="53" xfId="57" applyFont="1" applyFill="1" applyBorder="1" applyAlignment="1">
      <alignment horizontal="center" vertical="center" wrapText="1"/>
      <protection/>
    </xf>
    <xf numFmtId="0" fontId="6" fillId="0" borderId="74" xfId="57" applyFont="1" applyFill="1" applyBorder="1" applyAlignment="1">
      <alignment horizontal="center" vertical="center" wrapText="1"/>
      <protection/>
    </xf>
    <xf numFmtId="0" fontId="6" fillId="0" borderId="71" xfId="57" applyFont="1" applyFill="1" applyBorder="1" applyAlignment="1">
      <alignment horizontal="center" vertical="center" wrapText="1"/>
      <protection/>
    </xf>
    <xf numFmtId="0" fontId="58" fillId="34" borderId="0" xfId="57" applyNumberFormat="1" applyFont="1" applyFill="1" applyBorder="1" applyAlignment="1">
      <alignment horizontal="center" vertical="center" textRotation="90" wrapText="1"/>
      <protection/>
    </xf>
    <xf numFmtId="0" fontId="58" fillId="34" borderId="75" xfId="57" applyNumberFormat="1" applyFont="1" applyFill="1" applyBorder="1" applyAlignment="1">
      <alignment horizontal="center" vertical="center" textRotation="90" wrapText="1"/>
      <protection/>
    </xf>
    <xf numFmtId="0" fontId="45" fillId="0" borderId="0" xfId="57" applyNumberFormat="1" applyFont="1" applyFill="1" applyBorder="1" applyAlignment="1">
      <alignment horizontal="center" vertical="center"/>
      <protection/>
    </xf>
    <xf numFmtId="0" fontId="46" fillId="0" borderId="0" xfId="57" applyFont="1" applyFill="1" applyBorder="1" applyAlignment="1">
      <alignment horizontal="center" vertical="center"/>
      <protection/>
    </xf>
    <xf numFmtId="0" fontId="33" fillId="0" borderId="0" xfId="57" applyNumberFormat="1" applyFont="1" applyFill="1" applyBorder="1" applyAlignment="1">
      <alignment horizontal="center" vertical="center"/>
      <protection/>
    </xf>
    <xf numFmtId="0" fontId="34" fillId="0" borderId="0" xfId="57" applyFont="1" applyFill="1" applyBorder="1" applyAlignment="1">
      <alignment horizontal="center" vertical="center"/>
      <protection/>
    </xf>
    <xf numFmtId="0" fontId="113" fillId="0" borderId="11" xfId="57" applyFont="1" applyFill="1" applyBorder="1" applyAlignment="1">
      <alignment horizontal="center" vertical="center" wrapText="1"/>
      <protection/>
    </xf>
    <xf numFmtId="0" fontId="113" fillId="0" borderId="13" xfId="57" applyFont="1" applyFill="1" applyBorder="1" applyAlignment="1">
      <alignment horizontal="center" vertical="center"/>
      <protection/>
    </xf>
    <xf numFmtId="0" fontId="20" fillId="0" borderId="65" xfId="57" applyFont="1" applyFill="1" applyBorder="1" applyAlignment="1">
      <alignment horizontal="center" vertical="center"/>
      <protection/>
    </xf>
    <xf numFmtId="0" fontId="20" fillId="0" borderId="52" xfId="57" applyFont="1" applyFill="1" applyBorder="1" applyAlignment="1">
      <alignment horizontal="center" vertical="center"/>
      <protection/>
    </xf>
    <xf numFmtId="0" fontId="20" fillId="0" borderId="76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 quotePrefix="1">
      <alignment horizontal="left" vertical="center"/>
      <protection/>
    </xf>
    <xf numFmtId="0" fontId="2" fillId="0" borderId="0" xfId="57" applyFont="1" applyFill="1" applyBorder="1" applyAlignment="1" quotePrefix="1">
      <alignment horizontal="left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118" fillId="0" borderId="23" xfId="57" applyFont="1" applyFill="1" applyBorder="1" applyAlignment="1">
      <alignment horizontal="center" vertical="center" wrapText="1"/>
      <protection/>
    </xf>
    <xf numFmtId="0" fontId="28" fillId="0" borderId="20" xfId="57" applyFont="1" applyFill="1" applyBorder="1" applyAlignment="1">
      <alignment horizontal="center" vertical="center"/>
      <protection/>
    </xf>
    <xf numFmtId="0" fontId="20" fillId="0" borderId="77" xfId="57" applyFont="1" applyFill="1" applyBorder="1" applyAlignment="1">
      <alignment horizontal="center" vertical="center"/>
      <protection/>
    </xf>
    <xf numFmtId="0" fontId="116" fillId="0" borderId="20" xfId="57" applyFont="1" applyFill="1" applyBorder="1" applyAlignment="1">
      <alignment horizontal="center" vertical="center" wrapText="1"/>
      <protection/>
    </xf>
    <xf numFmtId="0" fontId="116" fillId="0" borderId="45" xfId="57" applyFont="1" applyFill="1" applyBorder="1" applyAlignment="1">
      <alignment horizontal="center" vertical="center" wrapText="1"/>
      <protection/>
    </xf>
    <xf numFmtId="0" fontId="116" fillId="0" borderId="17" xfId="57" applyFont="1" applyFill="1" applyBorder="1" applyAlignment="1">
      <alignment horizontal="center" vertical="center" wrapText="1"/>
      <protection/>
    </xf>
    <xf numFmtId="0" fontId="2" fillId="0" borderId="0" xfId="57" applyNumberFormat="1" applyFont="1" applyFill="1" applyBorder="1" applyAlignment="1" quotePrefix="1">
      <alignment horizontal="left" vertical="center"/>
      <protection/>
    </xf>
    <xf numFmtId="0" fontId="20" fillId="0" borderId="78" xfId="57" applyFont="1" applyFill="1" applyBorder="1" applyAlignment="1">
      <alignment horizontal="center" vertical="center"/>
      <protection/>
    </xf>
    <xf numFmtId="0" fontId="20" fillId="0" borderId="75" xfId="57" applyFont="1" applyFill="1" applyBorder="1" applyAlignment="1">
      <alignment horizontal="center" vertical="center"/>
      <protection/>
    </xf>
    <xf numFmtId="0" fontId="43" fillId="0" borderId="53" xfId="57" applyFont="1" applyFill="1" applyBorder="1" applyAlignment="1">
      <alignment horizontal="center" vertical="center" wrapText="1"/>
      <protection/>
    </xf>
    <xf numFmtId="0" fontId="43" fillId="0" borderId="74" xfId="57" applyFont="1" applyFill="1" applyBorder="1" applyAlignment="1">
      <alignment horizontal="center" vertical="center" wrapText="1"/>
      <protection/>
    </xf>
    <xf numFmtId="0" fontId="43" fillId="0" borderId="71" xfId="57" applyFont="1" applyFill="1" applyBorder="1" applyAlignment="1">
      <alignment horizontal="center" vertical="center" wrapText="1"/>
      <protection/>
    </xf>
    <xf numFmtId="0" fontId="119" fillId="0" borderId="11" xfId="57" applyFont="1" applyFill="1" applyBorder="1" applyAlignment="1">
      <alignment horizontal="center" vertical="center" textRotation="90" wrapText="1"/>
      <protection/>
    </xf>
    <xf numFmtId="0" fontId="119" fillId="0" borderId="12" xfId="57" applyFont="1" applyFill="1" applyBorder="1" applyAlignment="1">
      <alignment horizontal="center" vertical="center" textRotation="90" wrapText="1"/>
      <protection/>
    </xf>
    <xf numFmtId="0" fontId="113" fillId="0" borderId="12" xfId="57" applyFont="1" applyFill="1" applyBorder="1" applyAlignment="1">
      <alignment horizontal="center" vertical="center" textRotation="90"/>
      <protection/>
    </xf>
    <xf numFmtId="0" fontId="113" fillId="0" borderId="13" xfId="57" applyFont="1" applyFill="1" applyBorder="1" applyAlignment="1">
      <alignment horizontal="center" vertical="center" textRotation="90"/>
      <protection/>
    </xf>
    <xf numFmtId="0" fontId="36" fillId="0" borderId="14" xfId="57" applyNumberFormat="1" applyFont="1" applyFill="1" applyBorder="1" applyAlignment="1">
      <alignment horizontal="center" vertical="center"/>
      <protection/>
    </xf>
    <xf numFmtId="0" fontId="36" fillId="0" borderId="11" xfId="57" applyNumberFormat="1" applyFont="1" applyFill="1" applyBorder="1" applyAlignment="1">
      <alignment horizontal="center" vertical="center"/>
      <protection/>
    </xf>
    <xf numFmtId="0" fontId="36" fillId="0" borderId="15" xfId="57" applyNumberFormat="1" applyFont="1" applyFill="1" applyBorder="1" applyAlignment="1">
      <alignment horizontal="center" vertical="center"/>
      <protection/>
    </xf>
    <xf numFmtId="0" fontId="36" fillId="0" borderId="12" xfId="57" applyNumberFormat="1" applyFont="1" applyFill="1" applyBorder="1" applyAlignment="1">
      <alignment horizontal="center" vertical="center"/>
      <protection/>
    </xf>
    <xf numFmtId="0" fontId="36" fillId="0" borderId="16" xfId="57" applyNumberFormat="1" applyFont="1" applyFill="1" applyBorder="1" applyAlignment="1">
      <alignment horizontal="center" vertical="center"/>
      <protection/>
    </xf>
    <xf numFmtId="0" fontId="36" fillId="0" borderId="13" xfId="57" applyNumberFormat="1" applyFont="1" applyFill="1" applyBorder="1" applyAlignment="1">
      <alignment horizontal="center" vertical="center"/>
      <protection/>
    </xf>
    <xf numFmtId="0" fontId="24" fillId="0" borderId="11" xfId="57" applyFont="1" applyFill="1" applyBorder="1" applyAlignment="1">
      <alignment horizontal="center" vertical="center"/>
      <protection/>
    </xf>
    <xf numFmtId="0" fontId="24" fillId="0" borderId="12" xfId="57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30" fillId="0" borderId="20" xfId="57" applyFont="1" applyFill="1" applyBorder="1" applyAlignment="1">
      <alignment horizontal="center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0" fontId="119" fillId="0" borderId="20" xfId="57" applyFont="1" applyFill="1" applyBorder="1" applyAlignment="1">
      <alignment horizontal="center" vertical="center" textRotation="90" wrapText="1"/>
      <protection/>
    </xf>
    <xf numFmtId="0" fontId="113" fillId="0" borderId="12" xfId="57" applyNumberFormat="1" applyFont="1" applyFill="1" applyBorder="1" applyAlignment="1">
      <alignment horizontal="center" vertical="center" textRotation="90" wrapText="1"/>
      <protection/>
    </xf>
    <xf numFmtId="0" fontId="113" fillId="0" borderId="13" xfId="57" applyNumberFormat="1" applyFont="1" applyFill="1" applyBorder="1" applyAlignment="1">
      <alignment horizontal="center" vertical="center" textRotation="90" wrapText="1"/>
      <protection/>
    </xf>
    <xf numFmtId="0" fontId="110" fillId="0" borderId="18" xfId="57" applyFont="1" applyFill="1" applyBorder="1" applyAlignment="1">
      <alignment horizontal="center" vertical="center"/>
      <protection/>
    </xf>
    <xf numFmtId="0" fontId="110" fillId="0" borderId="40" xfId="57" applyFont="1" applyFill="1" applyBorder="1" applyAlignment="1">
      <alignment horizontal="center" vertical="center"/>
      <protection/>
    </xf>
    <xf numFmtId="0" fontId="39" fillId="0" borderId="18" xfId="59" applyFont="1" applyFill="1" applyBorder="1" applyAlignment="1">
      <alignment horizontal="center" vertical="center" textRotation="90" wrapText="1"/>
      <protection/>
    </xf>
    <xf numFmtId="0" fontId="39" fillId="0" borderId="12" xfId="59" applyFont="1" applyFill="1" applyBorder="1" applyAlignment="1">
      <alignment horizontal="center" vertical="center" textRotation="90" wrapText="1"/>
      <protection/>
    </xf>
    <xf numFmtId="0" fontId="39" fillId="0" borderId="23" xfId="59" applyFont="1" applyFill="1" applyBorder="1" applyAlignment="1">
      <alignment horizontal="center" vertical="center" textRotation="90" wrapText="1"/>
      <protection/>
    </xf>
    <xf numFmtId="0" fontId="24" fillId="0" borderId="11" xfId="57" applyNumberFormat="1" applyFont="1" applyFill="1" applyBorder="1" applyAlignment="1">
      <alignment horizontal="center" vertical="center" wrapText="1"/>
      <protection/>
    </xf>
    <xf numFmtId="0" fontId="24" fillId="0" borderId="37" xfId="57" applyNumberFormat="1" applyFont="1" applyFill="1" applyBorder="1" applyAlignment="1">
      <alignment horizontal="center" vertical="center" wrapText="1"/>
      <protection/>
    </xf>
    <xf numFmtId="0" fontId="115" fillId="0" borderId="47" xfId="57" applyNumberFormat="1" applyFont="1" applyFill="1" applyBorder="1" applyAlignment="1">
      <alignment horizontal="center" vertical="center" textRotation="90" wrapText="1"/>
      <protection/>
    </xf>
    <xf numFmtId="0" fontId="115" fillId="0" borderId="17" xfId="57" applyNumberFormat="1" applyFont="1" applyFill="1" applyBorder="1" applyAlignment="1">
      <alignment horizontal="center" vertical="center" textRotation="90" wrapText="1"/>
      <protection/>
    </xf>
    <xf numFmtId="0" fontId="115" fillId="0" borderId="48" xfId="57" applyNumberFormat="1" applyFont="1" applyFill="1" applyBorder="1" applyAlignment="1">
      <alignment horizontal="center" vertical="center" textRotation="90" wrapText="1"/>
      <protection/>
    </xf>
    <xf numFmtId="0" fontId="113" fillId="0" borderId="11" xfId="57" applyNumberFormat="1" applyFont="1" applyFill="1" applyBorder="1" applyAlignment="1">
      <alignment horizontal="center" vertical="center" textRotation="90"/>
      <protection/>
    </xf>
    <xf numFmtId="0" fontId="43" fillId="0" borderId="18" xfId="57" applyNumberFormat="1" applyFont="1" applyFill="1" applyBorder="1" applyAlignment="1">
      <alignment horizontal="center" vertical="center" textRotation="90" wrapText="1"/>
      <protection/>
    </xf>
    <xf numFmtId="0" fontId="43" fillId="0" borderId="12" xfId="57" applyNumberFormat="1" applyFont="1" applyFill="1" applyBorder="1" applyAlignment="1">
      <alignment horizontal="center" vertical="center" textRotation="90" wrapText="1"/>
      <protection/>
    </xf>
    <xf numFmtId="0" fontId="43" fillId="0" borderId="23" xfId="57" applyNumberFormat="1" applyFont="1" applyFill="1" applyBorder="1" applyAlignment="1">
      <alignment horizontal="center" vertical="center" textRotation="90" wrapText="1"/>
      <protection/>
    </xf>
    <xf numFmtId="0" fontId="113" fillId="0" borderId="63" xfId="57" applyFont="1" applyFill="1" applyBorder="1" applyAlignment="1">
      <alignment horizontal="center" vertical="center" textRotation="90" wrapText="1"/>
      <protection/>
    </xf>
    <xf numFmtId="0" fontId="113" fillId="0" borderId="54" xfId="57" applyFont="1" applyFill="1" applyBorder="1" applyAlignment="1">
      <alignment horizontal="center" vertical="center" textRotation="90" wrapText="1"/>
      <protection/>
    </xf>
    <xf numFmtId="172" fontId="120" fillId="34" borderId="12" xfId="57" applyNumberFormat="1" applyFont="1" applyFill="1" applyBorder="1" applyAlignment="1">
      <alignment horizontal="center" vertical="center"/>
      <protection/>
    </xf>
    <xf numFmtId="0" fontId="15" fillId="0" borderId="0" xfId="57" applyNumberFormat="1" applyFont="1" applyFill="1" applyBorder="1" applyAlignment="1">
      <alignment horizontal="center" vertical="center"/>
      <protection/>
    </xf>
    <xf numFmtId="0" fontId="16" fillId="0" borderId="0" xfId="57" applyNumberFormat="1" applyFont="1" applyFill="1" applyBorder="1" applyAlignment="1" quotePrefix="1">
      <alignment horizontal="center" vertical="center" wrapText="1"/>
      <protection/>
    </xf>
    <xf numFmtId="0" fontId="16" fillId="0" borderId="0" xfId="57" applyNumberFormat="1" applyFont="1" applyFill="1" applyBorder="1" applyAlignment="1">
      <alignment horizontal="center" vertical="center"/>
      <protection/>
    </xf>
    <xf numFmtId="0" fontId="17" fillId="0" borderId="0" xfId="57" applyNumberFormat="1" applyFont="1" applyFill="1" applyBorder="1" applyAlignment="1">
      <alignment horizontal="center" vertical="top"/>
      <protection/>
    </xf>
    <xf numFmtId="0" fontId="48" fillId="0" borderId="14" xfId="57" applyNumberFormat="1" applyFont="1" applyFill="1" applyBorder="1" applyAlignment="1">
      <alignment horizontal="center" vertical="center"/>
      <protection/>
    </xf>
    <xf numFmtId="0" fontId="48" fillId="0" borderId="11" xfId="57" applyFont="1" applyFill="1" applyBorder="1" applyAlignment="1">
      <alignment horizontal="center" vertical="center"/>
      <protection/>
    </xf>
    <xf numFmtId="0" fontId="24" fillId="0" borderId="57" xfId="57" applyNumberFormat="1" applyFont="1" applyFill="1" applyBorder="1" applyAlignment="1">
      <alignment horizontal="center" vertical="center"/>
      <protection/>
    </xf>
    <xf numFmtId="0" fontId="24" fillId="0" borderId="79" xfId="57" applyNumberFormat="1" applyFont="1" applyFill="1" applyBorder="1" applyAlignment="1">
      <alignment horizontal="center" vertical="center"/>
      <protection/>
    </xf>
    <xf numFmtId="0" fontId="24" fillId="0" borderId="24" xfId="57" applyNumberFormat="1" applyFont="1" applyFill="1" applyBorder="1" applyAlignment="1">
      <alignment horizontal="center" vertical="center"/>
      <protection/>
    </xf>
    <xf numFmtId="0" fontId="24" fillId="0" borderId="52" xfId="57" applyNumberFormat="1" applyFont="1" applyFill="1" applyBorder="1" applyAlignment="1">
      <alignment horizontal="center" vertical="center"/>
      <protection/>
    </xf>
    <xf numFmtId="0" fontId="24" fillId="0" borderId="80" xfId="57" applyNumberFormat="1" applyFont="1" applyFill="1" applyBorder="1" applyAlignment="1">
      <alignment horizontal="center" vertical="center" wrapText="1"/>
      <protection/>
    </xf>
    <xf numFmtId="0" fontId="24" fillId="0" borderId="81" xfId="57" applyNumberFormat="1" applyFont="1" applyFill="1" applyBorder="1" applyAlignment="1">
      <alignment horizontal="center" vertical="center" wrapText="1"/>
      <protection/>
    </xf>
    <xf numFmtId="0" fontId="24" fillId="0" borderId="82" xfId="57" applyNumberFormat="1" applyFont="1" applyFill="1" applyBorder="1" applyAlignment="1">
      <alignment horizontal="center" vertical="center" wrapText="1"/>
      <protection/>
    </xf>
    <xf numFmtId="0" fontId="24" fillId="0" borderId="83" xfId="57" applyNumberFormat="1" applyFont="1" applyFill="1" applyBorder="1" applyAlignment="1">
      <alignment horizontal="center" vertical="center" wrapText="1"/>
      <protection/>
    </xf>
    <xf numFmtId="0" fontId="30" fillId="0" borderId="80" xfId="57" applyFont="1" applyFill="1" applyBorder="1" applyAlignment="1">
      <alignment horizontal="center" vertical="center" wrapText="1"/>
      <protection/>
    </xf>
    <xf numFmtId="0" fontId="30" fillId="0" borderId="0" xfId="57" applyFont="1" applyFill="1" applyBorder="1" applyAlignment="1">
      <alignment horizontal="center" vertical="center" wrapText="1"/>
      <protection/>
    </xf>
    <xf numFmtId="0" fontId="30" fillId="0" borderId="81" xfId="57" applyFont="1" applyFill="1" applyBorder="1" applyAlignment="1">
      <alignment horizontal="center" vertical="center" wrapText="1"/>
      <protection/>
    </xf>
    <xf numFmtId="0" fontId="30" fillId="0" borderId="82" xfId="57" applyFont="1" applyFill="1" applyBorder="1" applyAlignment="1">
      <alignment horizontal="center" vertical="center" wrapText="1"/>
      <protection/>
    </xf>
    <xf numFmtId="0" fontId="30" fillId="0" borderId="84" xfId="57" applyFont="1" applyFill="1" applyBorder="1" applyAlignment="1">
      <alignment horizontal="center" vertical="center" wrapText="1"/>
      <protection/>
    </xf>
    <xf numFmtId="0" fontId="30" fillId="0" borderId="83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/>
      <protection/>
    </xf>
    <xf numFmtId="0" fontId="121" fillId="0" borderId="25" xfId="57" applyFont="1" applyFill="1" applyBorder="1" applyAlignment="1">
      <alignment horizontal="center" vertical="center"/>
      <protection/>
    </xf>
    <xf numFmtId="0" fontId="121" fillId="0" borderId="85" xfId="57" applyFont="1" applyFill="1" applyBorder="1" applyAlignment="1">
      <alignment horizontal="center" vertical="center"/>
      <protection/>
    </xf>
    <xf numFmtId="0" fontId="121" fillId="0" borderId="86" xfId="57" applyFont="1" applyFill="1" applyBorder="1" applyAlignment="1">
      <alignment horizontal="center" vertical="center"/>
      <protection/>
    </xf>
    <xf numFmtId="0" fontId="119" fillId="0" borderId="54" xfId="57" applyFont="1" applyFill="1" applyBorder="1" applyAlignment="1">
      <alignment horizontal="center" vertical="center" textRotation="90" wrapText="1"/>
      <protection/>
    </xf>
    <xf numFmtId="0" fontId="110" fillId="0" borderId="11" xfId="57" applyFont="1" applyFill="1" applyBorder="1" applyAlignment="1">
      <alignment horizontal="center" vertical="center"/>
      <protection/>
    </xf>
    <xf numFmtId="0" fontId="25" fillId="34" borderId="39" xfId="57" applyNumberFormat="1" applyFont="1" applyFill="1" applyBorder="1" applyAlignment="1">
      <alignment horizontal="center" vertical="center"/>
      <protection/>
    </xf>
    <xf numFmtId="0" fontId="25" fillId="34" borderId="0" xfId="57" applyNumberFormat="1" applyFont="1" applyFill="1" applyBorder="1" applyAlignment="1">
      <alignment horizontal="center" vertical="center"/>
      <protection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26" fillId="38" borderId="12" xfId="57" applyFont="1" applyFill="1" applyBorder="1" applyAlignment="1">
      <alignment horizontal="center" vertical="center"/>
      <protection/>
    </xf>
    <xf numFmtId="172" fontId="6" fillId="0" borderId="12" xfId="57" applyNumberFormat="1" applyFont="1" applyFill="1" applyBorder="1" applyAlignment="1">
      <alignment horizontal="center" vertical="center" wrapText="1"/>
      <protection/>
    </xf>
    <xf numFmtId="0" fontId="26" fillId="38" borderId="29" xfId="57" applyFont="1" applyFill="1" applyBorder="1" applyAlignment="1">
      <alignment horizontal="center" vertical="center"/>
      <protection/>
    </xf>
    <xf numFmtId="0" fontId="26" fillId="38" borderId="87" xfId="57" applyFont="1" applyFill="1" applyBorder="1" applyAlignment="1">
      <alignment horizontal="center" vertical="center"/>
      <protection/>
    </xf>
    <xf numFmtId="0" fontId="26" fillId="38" borderId="35" xfId="57" applyFont="1" applyFill="1" applyBorder="1" applyAlignment="1">
      <alignment horizontal="center" vertical="center"/>
      <protection/>
    </xf>
    <xf numFmtId="0" fontId="6" fillId="0" borderId="31" xfId="57" applyFont="1" applyFill="1" applyBorder="1" applyAlignment="1">
      <alignment horizontal="center" vertical="center"/>
      <protection/>
    </xf>
    <xf numFmtId="0" fontId="2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vertical="center"/>
      <protection/>
    </xf>
    <xf numFmtId="0" fontId="49" fillId="0" borderId="0" xfId="59" applyFont="1" applyFill="1" applyAlignment="1">
      <alignment horizontal="center" vertical="center" wrapText="1"/>
      <protection/>
    </xf>
    <xf numFmtId="0" fontId="0" fillId="0" borderId="0" xfId="0" applyFill="1" applyAlignment="1" quotePrefix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 2" xfId="60"/>
    <cellStyle name="Normal 6" xfId="61"/>
    <cellStyle name="Normal 7" xfId="62"/>
    <cellStyle name="Normal_BG 08-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E13" sqref="E13"/>
    </sheetView>
  </sheetViews>
  <sheetFormatPr defaultColWidth="8.88671875" defaultRowHeight="16.5"/>
  <cols>
    <col min="2" max="2" width="14.88671875" style="0" customWidth="1"/>
    <col min="3" max="3" width="13.77734375" style="0" customWidth="1"/>
    <col min="4" max="4" width="10.10546875" style="0" bestFit="1" customWidth="1"/>
  </cols>
  <sheetData>
    <row r="1" spans="1:3" ht="16.5">
      <c r="A1" t="s">
        <v>88</v>
      </c>
      <c r="B1" t="s">
        <v>7</v>
      </c>
      <c r="C1" t="s">
        <v>8</v>
      </c>
    </row>
    <row r="2" spans="1:3" ht="16.5">
      <c r="A2" s="157">
        <v>1</v>
      </c>
      <c r="B2" s="84" t="s">
        <v>391</v>
      </c>
      <c r="C2" s="84" t="s">
        <v>392</v>
      </c>
    </row>
    <row r="3" spans="1:3" ht="16.5">
      <c r="A3" s="157">
        <v>2</v>
      </c>
      <c r="B3" s="84" t="s">
        <v>393</v>
      </c>
      <c r="C3" s="84" t="s">
        <v>394</v>
      </c>
    </row>
    <row r="4" spans="1:3" ht="16.5">
      <c r="A4" s="157">
        <v>3</v>
      </c>
      <c r="B4" s="84" t="s">
        <v>395</v>
      </c>
      <c r="C4" s="84" t="s">
        <v>396</v>
      </c>
    </row>
    <row r="5" spans="1:3" ht="16.5">
      <c r="A5" s="157">
        <v>4</v>
      </c>
      <c r="B5" s="84" t="s">
        <v>397</v>
      </c>
      <c r="C5" s="84" t="s">
        <v>398</v>
      </c>
    </row>
    <row r="6" spans="1:3" ht="16.5">
      <c r="A6" s="157">
        <v>5</v>
      </c>
      <c r="B6" s="84" t="s">
        <v>399</v>
      </c>
      <c r="C6" s="84" t="s">
        <v>400</v>
      </c>
    </row>
    <row r="7" spans="1:3" ht="16.5">
      <c r="A7" s="157">
        <v>6</v>
      </c>
      <c r="B7" s="84" t="s">
        <v>401</v>
      </c>
      <c r="C7" s="84" t="s">
        <v>402</v>
      </c>
    </row>
    <row r="8" spans="1:3" ht="16.5">
      <c r="A8" s="157">
        <v>7</v>
      </c>
      <c r="B8" s="84" t="s">
        <v>403</v>
      </c>
      <c r="C8" s="84" t="s">
        <v>404</v>
      </c>
    </row>
    <row r="9" spans="1:3" ht="16.5">
      <c r="A9" s="157">
        <v>8</v>
      </c>
      <c r="B9" s="84" t="s">
        <v>405</v>
      </c>
      <c r="C9" s="84" t="s">
        <v>406</v>
      </c>
    </row>
    <row r="10" spans="1:3" ht="16.5">
      <c r="A10" s="157">
        <v>9</v>
      </c>
      <c r="B10" s="84" t="s">
        <v>407</v>
      </c>
      <c r="C10" s="84" t="s">
        <v>408</v>
      </c>
    </row>
    <row r="11" spans="1:3" ht="16.5">
      <c r="A11" s="157">
        <v>10</v>
      </c>
      <c r="B11" s="84" t="s">
        <v>409</v>
      </c>
      <c r="C11" s="84" t="s">
        <v>410</v>
      </c>
    </row>
    <row r="12" spans="1:3" ht="16.5">
      <c r="A12" s="157">
        <v>11</v>
      </c>
      <c r="B12" s="84" t="s">
        <v>411</v>
      </c>
      <c r="C12" s="84" t="s">
        <v>412</v>
      </c>
    </row>
    <row r="13" spans="1:3" ht="16.5">
      <c r="A13" s="157">
        <v>12</v>
      </c>
      <c r="B13" s="84" t="s">
        <v>413</v>
      </c>
      <c r="C13" s="84" t="s">
        <v>414</v>
      </c>
    </row>
    <row r="14" spans="1:3" ht="16.5">
      <c r="A14" s="157">
        <v>13</v>
      </c>
      <c r="B14" s="84" t="s">
        <v>415</v>
      </c>
      <c r="C14" s="84" t="s">
        <v>416</v>
      </c>
    </row>
    <row r="15" spans="1:3" ht="16.5">
      <c r="A15" s="157">
        <v>14</v>
      </c>
      <c r="B15" s="84" t="s">
        <v>417</v>
      </c>
      <c r="C15" s="84" t="s">
        <v>418</v>
      </c>
    </row>
    <row r="16" spans="1:3" ht="16.5">
      <c r="A16" s="157">
        <v>15</v>
      </c>
      <c r="B16" s="84" t="s">
        <v>419</v>
      </c>
      <c r="C16" s="84" t="s">
        <v>420</v>
      </c>
    </row>
    <row r="17" spans="1:3" ht="16.5">
      <c r="A17" s="157">
        <v>16</v>
      </c>
      <c r="B17" s="84" t="s">
        <v>421</v>
      </c>
      <c r="C17" s="84" t="s">
        <v>422</v>
      </c>
    </row>
    <row r="18" spans="1:3" ht="16.5">
      <c r="A18" s="157">
        <v>17</v>
      </c>
      <c r="B18" s="84" t="s">
        <v>423</v>
      </c>
      <c r="C18" s="84" t="s">
        <v>424</v>
      </c>
    </row>
    <row r="19" spans="1:3" ht="16.5">
      <c r="A19" s="157">
        <v>18</v>
      </c>
      <c r="B19" s="84" t="s">
        <v>425</v>
      </c>
      <c r="C19" s="84" t="s">
        <v>426</v>
      </c>
    </row>
    <row r="20" spans="1:3" ht="16.5">
      <c r="A20" s="157">
        <v>19</v>
      </c>
      <c r="B20" s="84" t="s">
        <v>427</v>
      </c>
      <c r="C20" s="84" t="s">
        <v>428</v>
      </c>
    </row>
    <row r="21" spans="1:3" ht="16.5">
      <c r="A21" s="157">
        <v>20</v>
      </c>
      <c r="B21" s="84" t="s">
        <v>429</v>
      </c>
      <c r="C21" s="505" t="s">
        <v>514</v>
      </c>
    </row>
    <row r="22" spans="1:3" ht="16.5">
      <c r="A22" s="157">
        <v>21</v>
      </c>
      <c r="B22" s="84" t="s">
        <v>431</v>
      </c>
      <c r="C22" s="84" t="s">
        <v>432</v>
      </c>
    </row>
    <row r="23" spans="1:3" ht="16.5">
      <c r="A23" s="157">
        <v>22</v>
      </c>
      <c r="B23" s="84" t="s">
        <v>433</v>
      </c>
      <c r="C23" s="84" t="s">
        <v>434</v>
      </c>
    </row>
    <row r="24" spans="1:3" ht="16.5">
      <c r="A24" s="157">
        <v>23</v>
      </c>
      <c r="B24" s="84" t="s">
        <v>435</v>
      </c>
      <c r="C24" s="84" t="s">
        <v>436</v>
      </c>
    </row>
    <row r="25" spans="1:3" ht="16.5">
      <c r="A25" s="157">
        <v>24</v>
      </c>
      <c r="B25" s="84" t="s">
        <v>437</v>
      </c>
      <c r="C25" s="84" t="s">
        <v>438</v>
      </c>
    </row>
    <row r="26" spans="1:3" ht="16.5">
      <c r="A26" s="157">
        <v>25</v>
      </c>
      <c r="B26" s="84" t="s">
        <v>439</v>
      </c>
      <c r="C26" s="84" t="s">
        <v>440</v>
      </c>
    </row>
    <row r="27" spans="1:3" ht="16.5">
      <c r="A27" s="157">
        <v>26</v>
      </c>
      <c r="B27" s="84" t="s">
        <v>441</v>
      </c>
      <c r="C27" s="84" t="s">
        <v>442</v>
      </c>
    </row>
    <row r="28" spans="1:3" ht="16.5">
      <c r="A28" s="157">
        <v>27</v>
      </c>
      <c r="B28" s="84" t="s">
        <v>443</v>
      </c>
      <c r="C28" s="84" t="s">
        <v>444</v>
      </c>
    </row>
    <row r="29" spans="1:3" ht="16.5">
      <c r="A29" s="157">
        <v>28</v>
      </c>
      <c r="B29" s="84" t="s">
        <v>445</v>
      </c>
      <c r="C29" s="84" t="s">
        <v>446</v>
      </c>
    </row>
    <row r="30" spans="1:3" ht="16.5">
      <c r="A30" s="157">
        <v>29</v>
      </c>
      <c r="B30" s="84" t="s">
        <v>447</v>
      </c>
      <c r="C30" s="84" t="s">
        <v>448</v>
      </c>
    </row>
    <row r="31" spans="1:3" ht="16.5">
      <c r="A31" s="157">
        <v>30</v>
      </c>
      <c r="B31" s="84" t="s">
        <v>449</v>
      </c>
      <c r="C31" s="84" t="s">
        <v>450</v>
      </c>
    </row>
    <row r="32" spans="1:3" ht="16.5">
      <c r="A32" s="157">
        <v>31</v>
      </c>
      <c r="B32" s="84" t="s">
        <v>451</v>
      </c>
      <c r="C32" s="84" t="s">
        <v>452</v>
      </c>
    </row>
    <row r="33" spans="1:3" ht="16.5">
      <c r="A33" s="157">
        <v>32</v>
      </c>
      <c r="B33" s="84" t="s">
        <v>453</v>
      </c>
      <c r="C33" s="84" t="s">
        <v>454</v>
      </c>
    </row>
    <row r="34" spans="1:3" ht="16.5">
      <c r="A34" s="157">
        <v>33</v>
      </c>
      <c r="B34" s="84" t="s">
        <v>455</v>
      </c>
      <c r="C34" s="84" t="s">
        <v>456</v>
      </c>
    </row>
    <row r="35" spans="1:3" ht="16.5">
      <c r="A35" s="157">
        <v>34</v>
      </c>
      <c r="B35" s="84" t="s">
        <v>457</v>
      </c>
      <c r="C35" s="84" t="s">
        <v>458</v>
      </c>
    </row>
    <row r="36" spans="1:3" ht="16.5">
      <c r="A36" s="157">
        <v>35</v>
      </c>
      <c r="B36" s="84" t="s">
        <v>459</v>
      </c>
      <c r="C36" s="84" t="s">
        <v>460</v>
      </c>
    </row>
    <row r="37" spans="1:3" ht="16.5">
      <c r="A37" s="157">
        <v>36</v>
      </c>
      <c r="B37" s="84" t="s">
        <v>461</v>
      </c>
      <c r="C37" s="84" t="s">
        <v>462</v>
      </c>
    </row>
    <row r="38" spans="1:3" ht="16.5">
      <c r="A38" s="157">
        <v>37</v>
      </c>
      <c r="B38" s="84" t="s">
        <v>463</v>
      </c>
      <c r="C38" s="84" t="s">
        <v>464</v>
      </c>
    </row>
    <row r="39" spans="1:3" ht="16.5">
      <c r="A39" s="157">
        <v>38</v>
      </c>
      <c r="B39" s="84" t="s">
        <v>465</v>
      </c>
      <c r="C39" s="84" t="s">
        <v>466</v>
      </c>
    </row>
    <row r="40" spans="1:3" ht="16.5">
      <c r="A40" s="157">
        <v>39</v>
      </c>
      <c r="B40" s="84" t="s">
        <v>467</v>
      </c>
      <c r="C40" s="84" t="s">
        <v>468</v>
      </c>
    </row>
    <row r="41" spans="1:3" ht="16.5">
      <c r="A41" s="157">
        <v>40</v>
      </c>
      <c r="B41" s="84" t="s">
        <v>469</v>
      </c>
      <c r="C41" s="84" t="s">
        <v>470</v>
      </c>
    </row>
    <row r="42" spans="1:3" ht="16.5">
      <c r="A42" s="157">
        <v>41</v>
      </c>
      <c r="B42" s="84" t="s">
        <v>471</v>
      </c>
      <c r="C42" s="84" t="s">
        <v>472</v>
      </c>
    </row>
    <row r="43" spans="1:3" ht="16.5">
      <c r="A43" s="157">
        <v>42</v>
      </c>
      <c r="B43" s="84" t="s">
        <v>473</v>
      </c>
      <c r="C43" s="84" t="s">
        <v>474</v>
      </c>
    </row>
    <row r="44" spans="1:3" ht="16.5">
      <c r="A44" s="157">
        <v>43</v>
      </c>
      <c r="B44" s="84" t="s">
        <v>475</v>
      </c>
      <c r="C44" s="84" t="s">
        <v>476</v>
      </c>
    </row>
    <row r="45" spans="1:3" ht="16.5">
      <c r="A45" s="157">
        <v>44</v>
      </c>
      <c r="B45" s="84" t="s">
        <v>477</v>
      </c>
      <c r="C45" s="84" t="s">
        <v>478</v>
      </c>
    </row>
    <row r="46" spans="1:3" ht="16.5">
      <c r="A46" s="157">
        <v>45</v>
      </c>
      <c r="B46" s="84" t="s">
        <v>479</v>
      </c>
      <c r="C46" s="84" t="s">
        <v>480</v>
      </c>
    </row>
    <row r="47" spans="1:3" ht="16.5">
      <c r="A47" s="157">
        <v>46</v>
      </c>
      <c r="B47" s="84" t="s">
        <v>481</v>
      </c>
      <c r="C47" s="84" t="s">
        <v>482</v>
      </c>
    </row>
    <row r="48" spans="1:3" ht="16.5">
      <c r="A48" s="157">
        <v>47</v>
      </c>
      <c r="B48" s="84" t="s">
        <v>483</v>
      </c>
      <c r="C48" s="84" t="s">
        <v>484</v>
      </c>
    </row>
    <row r="49" spans="1:3" ht="16.5">
      <c r="A49" s="157">
        <v>48</v>
      </c>
      <c r="B49" s="84" t="s">
        <v>485</v>
      </c>
      <c r="C49" s="84" t="s">
        <v>486</v>
      </c>
    </row>
    <row r="50" spans="1:3" ht="16.5">
      <c r="A50" s="157">
        <v>49</v>
      </c>
      <c r="B50" s="84" t="s">
        <v>487</v>
      </c>
      <c r="C50" s="84" t="s">
        <v>488</v>
      </c>
    </row>
    <row r="51" spans="1:3" ht="16.5">
      <c r="A51" s="157">
        <v>50</v>
      </c>
      <c r="B51" s="84" t="s">
        <v>489</v>
      </c>
      <c r="C51" s="84" t="s">
        <v>490</v>
      </c>
    </row>
    <row r="52" spans="1:3" ht="16.5">
      <c r="A52" s="157">
        <v>51</v>
      </c>
      <c r="B52" s="84" t="s">
        <v>491</v>
      </c>
      <c r="C52" s="84" t="s">
        <v>492</v>
      </c>
    </row>
    <row r="53" spans="1:3" ht="16.5">
      <c r="A53" s="157">
        <v>52</v>
      </c>
      <c r="B53" s="84" t="s">
        <v>493</v>
      </c>
      <c r="C53" s="84" t="s">
        <v>494</v>
      </c>
    </row>
    <row r="54" spans="1:3" ht="16.5">
      <c r="A54" s="158">
        <v>101</v>
      </c>
      <c r="B54" s="84" t="s">
        <v>495</v>
      </c>
      <c r="C54" s="84" t="s">
        <v>392</v>
      </c>
    </row>
    <row r="55" spans="1:3" ht="16.5">
      <c r="A55" s="158">
        <v>102</v>
      </c>
      <c r="B55" s="84" t="s">
        <v>496</v>
      </c>
      <c r="C55" s="84" t="s">
        <v>394</v>
      </c>
    </row>
    <row r="56" spans="1:3" ht="16.5">
      <c r="A56" s="158">
        <v>103</v>
      </c>
      <c r="B56" s="84" t="s">
        <v>497</v>
      </c>
      <c r="C56" s="84" t="s">
        <v>396</v>
      </c>
    </row>
    <row r="57" spans="1:3" ht="16.5">
      <c r="A57" s="158">
        <v>104</v>
      </c>
      <c r="B57" s="84" t="s">
        <v>498</v>
      </c>
      <c r="C57" s="84" t="s">
        <v>398</v>
      </c>
    </row>
    <row r="58" spans="1:3" ht="16.5">
      <c r="A58" s="158">
        <v>105</v>
      </c>
      <c r="B58" s="84" t="s">
        <v>499</v>
      </c>
      <c r="C58" s="84" t="s">
        <v>400</v>
      </c>
    </row>
    <row r="59" spans="1:3" ht="16.5">
      <c r="A59" s="158">
        <v>106</v>
      </c>
      <c r="B59" s="84" t="s">
        <v>500</v>
      </c>
      <c r="C59" s="84" t="s">
        <v>402</v>
      </c>
    </row>
    <row r="60" spans="1:3" ht="16.5">
      <c r="A60" s="158">
        <v>107</v>
      </c>
      <c r="B60" s="84" t="s">
        <v>501</v>
      </c>
      <c r="C60" s="84" t="s">
        <v>404</v>
      </c>
    </row>
    <row r="61" spans="1:3" ht="16.5">
      <c r="A61" s="158">
        <v>108</v>
      </c>
      <c r="B61" s="84" t="s">
        <v>502</v>
      </c>
      <c r="C61" s="84" t="s">
        <v>406</v>
      </c>
    </row>
    <row r="62" spans="1:3" ht="16.5">
      <c r="A62" s="158">
        <v>109</v>
      </c>
      <c r="B62" s="84" t="s">
        <v>503</v>
      </c>
      <c r="C62" s="84" t="s">
        <v>408</v>
      </c>
    </row>
    <row r="63" spans="1:3" ht="16.5">
      <c r="A63" s="158">
        <v>110</v>
      </c>
      <c r="B63" s="84" t="s">
        <v>504</v>
      </c>
      <c r="C63" s="84" t="s">
        <v>410</v>
      </c>
    </row>
    <row r="64" spans="1:3" ht="16.5">
      <c r="A64" s="158">
        <v>111</v>
      </c>
      <c r="B64" s="84" t="s">
        <v>505</v>
      </c>
      <c r="C64" s="84" t="s">
        <v>412</v>
      </c>
    </row>
    <row r="65" spans="1:3" ht="16.5">
      <c r="A65" s="158">
        <v>112</v>
      </c>
      <c r="B65" s="84" t="s">
        <v>506</v>
      </c>
      <c r="C65" s="84" t="s">
        <v>414</v>
      </c>
    </row>
    <row r="66" spans="1:3" ht="16.5">
      <c r="A66" s="158">
        <v>113</v>
      </c>
      <c r="B66" s="84" t="s">
        <v>507</v>
      </c>
      <c r="C66" s="84" t="s">
        <v>416</v>
      </c>
    </row>
    <row r="67" spans="1:3" ht="16.5">
      <c r="A67" s="158">
        <v>114</v>
      </c>
      <c r="B67" s="84" t="s">
        <v>508</v>
      </c>
      <c r="C67" s="84" t="s">
        <v>418</v>
      </c>
    </row>
    <row r="68" spans="1:3" ht="16.5">
      <c r="A68" s="158">
        <v>115</v>
      </c>
      <c r="B68" s="84" t="s">
        <v>509</v>
      </c>
      <c r="C68" s="84" t="s">
        <v>420</v>
      </c>
    </row>
    <row r="69" spans="1:3" ht="16.5">
      <c r="A69" s="158">
        <v>116</v>
      </c>
      <c r="B69" s="84" t="s">
        <v>430</v>
      </c>
      <c r="C69" s="84" t="s">
        <v>422</v>
      </c>
    </row>
    <row r="70" spans="1:3" ht="16.5">
      <c r="A70" s="158">
        <v>117</v>
      </c>
      <c r="B70" s="84" t="s">
        <v>510</v>
      </c>
      <c r="C70" s="84" t="s">
        <v>424</v>
      </c>
    </row>
    <row r="71" spans="1:3" ht="16.5">
      <c r="A71" s="158">
        <v>118</v>
      </c>
      <c r="B71" s="84" t="s">
        <v>511</v>
      </c>
      <c r="C71" s="84" t="s">
        <v>426</v>
      </c>
    </row>
    <row r="72" spans="1:3" ht="16.5">
      <c r="A72" s="158">
        <v>119</v>
      </c>
      <c r="B72" s="84" t="s">
        <v>512</v>
      </c>
      <c r="C72" s="84" t="s">
        <v>428</v>
      </c>
    </row>
    <row r="73" spans="1:3" ht="16.5">
      <c r="A73" s="158">
        <v>120</v>
      </c>
      <c r="B73" s="84" t="s">
        <v>513</v>
      </c>
      <c r="C73" s="84" t="s">
        <v>514</v>
      </c>
    </row>
    <row r="74" spans="1:3" ht="16.5">
      <c r="A74" s="158">
        <v>121</v>
      </c>
      <c r="B74" s="84" t="s">
        <v>546</v>
      </c>
      <c r="C74" s="84" t="s">
        <v>432</v>
      </c>
    </row>
    <row r="75" spans="1:3" ht="16.5">
      <c r="A75" s="158">
        <v>122</v>
      </c>
      <c r="B75" s="84" t="s">
        <v>515</v>
      </c>
      <c r="C75" s="84" t="s">
        <v>434</v>
      </c>
    </row>
    <row r="76" spans="1:3" ht="16.5">
      <c r="A76" s="158">
        <v>123</v>
      </c>
      <c r="B76" s="84" t="s">
        <v>516</v>
      </c>
      <c r="C76" s="84" t="s">
        <v>436</v>
      </c>
    </row>
    <row r="77" spans="1:3" ht="16.5">
      <c r="A77" s="158">
        <v>124</v>
      </c>
      <c r="B77" s="84" t="s">
        <v>517</v>
      </c>
      <c r="C77" s="84" t="s">
        <v>438</v>
      </c>
    </row>
    <row r="78" spans="1:3" ht="16.5">
      <c r="A78" s="158">
        <v>125</v>
      </c>
      <c r="B78" s="84" t="s">
        <v>518</v>
      </c>
      <c r="C78" s="84" t="s">
        <v>440</v>
      </c>
    </row>
    <row r="79" spans="1:3" ht="16.5">
      <c r="A79" s="158">
        <v>126</v>
      </c>
      <c r="B79" s="84" t="s">
        <v>519</v>
      </c>
      <c r="C79" s="84" t="s">
        <v>442</v>
      </c>
    </row>
    <row r="80" spans="1:3" ht="16.5">
      <c r="A80" s="158">
        <v>127</v>
      </c>
      <c r="B80" s="84" t="s">
        <v>520</v>
      </c>
      <c r="C80" s="84" t="s">
        <v>444</v>
      </c>
    </row>
    <row r="81" spans="1:3" ht="16.5">
      <c r="A81" s="158">
        <v>128</v>
      </c>
      <c r="B81" s="84" t="s">
        <v>521</v>
      </c>
      <c r="C81" s="84" t="s">
        <v>446</v>
      </c>
    </row>
    <row r="82" spans="1:3" ht="16.5">
      <c r="A82" s="158">
        <v>129</v>
      </c>
      <c r="B82" s="84" t="s">
        <v>522</v>
      </c>
      <c r="C82" s="84" t="s">
        <v>448</v>
      </c>
    </row>
    <row r="83" spans="1:3" ht="16.5">
      <c r="A83" s="158">
        <v>130</v>
      </c>
      <c r="B83" s="84" t="s">
        <v>523</v>
      </c>
      <c r="C83" s="345" t="s">
        <v>450</v>
      </c>
    </row>
    <row r="84" spans="1:3" ht="16.5">
      <c r="A84" s="158">
        <v>131</v>
      </c>
      <c r="B84" s="84" t="s">
        <v>524</v>
      </c>
      <c r="C84" s="84" t="s">
        <v>452</v>
      </c>
    </row>
    <row r="85" spans="1:3" ht="16.5">
      <c r="A85" s="158">
        <v>132</v>
      </c>
      <c r="B85" s="84" t="s">
        <v>525</v>
      </c>
      <c r="C85" s="84" t="s">
        <v>454</v>
      </c>
    </row>
    <row r="86" spans="1:3" ht="16.5">
      <c r="A86" s="158">
        <v>133</v>
      </c>
      <c r="B86" s="84" t="s">
        <v>526</v>
      </c>
      <c r="C86" s="84" t="s">
        <v>456</v>
      </c>
    </row>
    <row r="87" spans="1:3" ht="16.5">
      <c r="A87" s="158">
        <v>134</v>
      </c>
      <c r="B87" s="84" t="s">
        <v>527</v>
      </c>
      <c r="C87" s="84" t="s">
        <v>458</v>
      </c>
    </row>
    <row r="88" spans="1:3" ht="16.5">
      <c r="A88" s="158">
        <v>135</v>
      </c>
      <c r="B88" s="84" t="s">
        <v>528</v>
      </c>
      <c r="C88" s="84" t="s">
        <v>460</v>
      </c>
    </row>
    <row r="89" spans="1:3" ht="16.5">
      <c r="A89" s="158">
        <v>136</v>
      </c>
      <c r="B89" s="84" t="s">
        <v>529</v>
      </c>
      <c r="C89" s="84" t="s">
        <v>462</v>
      </c>
    </row>
    <row r="90" spans="1:3" ht="16.5">
      <c r="A90" s="158">
        <v>137</v>
      </c>
      <c r="B90" s="84" t="s">
        <v>530</v>
      </c>
      <c r="C90" s="84" t="s">
        <v>464</v>
      </c>
    </row>
    <row r="91" spans="1:3" ht="16.5">
      <c r="A91" s="158">
        <v>138</v>
      </c>
      <c r="B91" s="84" t="s">
        <v>531</v>
      </c>
      <c r="C91" s="84" t="s">
        <v>466</v>
      </c>
    </row>
    <row r="92" spans="1:3" ht="16.5">
      <c r="A92" s="158">
        <v>139</v>
      </c>
      <c r="B92" s="84" t="s">
        <v>532</v>
      </c>
      <c r="C92" s="84" t="s">
        <v>468</v>
      </c>
    </row>
    <row r="93" spans="1:3" ht="16.5">
      <c r="A93" s="158">
        <v>140</v>
      </c>
      <c r="B93" s="84" t="s">
        <v>533</v>
      </c>
      <c r="C93" s="84" t="s">
        <v>470</v>
      </c>
    </row>
    <row r="94" spans="1:3" ht="16.5">
      <c r="A94" s="158">
        <v>141</v>
      </c>
      <c r="B94" s="84" t="s">
        <v>534</v>
      </c>
      <c r="C94" s="84" t="s">
        <v>472</v>
      </c>
    </row>
    <row r="95" spans="1:3" ht="16.5">
      <c r="A95" s="158">
        <v>142</v>
      </c>
      <c r="B95" s="84" t="s">
        <v>535</v>
      </c>
      <c r="C95" s="84" t="s">
        <v>474</v>
      </c>
    </row>
    <row r="96" spans="1:3" ht="16.5">
      <c r="A96" s="158">
        <v>143</v>
      </c>
      <c r="B96" s="84" t="s">
        <v>536</v>
      </c>
      <c r="C96" s="84" t="s">
        <v>476</v>
      </c>
    </row>
    <row r="97" spans="1:3" ht="16.5">
      <c r="A97" s="158">
        <v>144</v>
      </c>
      <c r="B97" s="84" t="s">
        <v>537</v>
      </c>
      <c r="C97" s="84" t="s">
        <v>478</v>
      </c>
    </row>
    <row r="98" spans="1:3" ht="16.5">
      <c r="A98" s="158">
        <v>145</v>
      </c>
      <c r="B98" s="84" t="s">
        <v>538</v>
      </c>
      <c r="C98" s="84" t="s">
        <v>480</v>
      </c>
    </row>
    <row r="99" spans="1:3" ht="16.5">
      <c r="A99" s="158">
        <v>146</v>
      </c>
      <c r="B99" s="84" t="s">
        <v>539</v>
      </c>
      <c r="C99" s="84" t="s">
        <v>482</v>
      </c>
    </row>
    <row r="100" spans="1:3" ht="16.5">
      <c r="A100" s="158">
        <v>147</v>
      </c>
      <c r="B100" s="84" t="s">
        <v>540</v>
      </c>
      <c r="C100" s="84" t="s">
        <v>484</v>
      </c>
    </row>
    <row r="101" spans="1:3" ht="16.5">
      <c r="A101" s="158">
        <v>148</v>
      </c>
      <c r="B101" s="84" t="s">
        <v>541</v>
      </c>
      <c r="C101" s="84" t="s">
        <v>486</v>
      </c>
    </row>
    <row r="102" spans="1:3" ht="16.5">
      <c r="A102" s="158">
        <v>149</v>
      </c>
      <c r="B102" s="84" t="s">
        <v>542</v>
      </c>
      <c r="C102" s="84" t="s">
        <v>488</v>
      </c>
    </row>
    <row r="103" spans="1:3" ht="16.5">
      <c r="A103" s="158">
        <v>150</v>
      </c>
      <c r="B103" s="84" t="s">
        <v>543</v>
      </c>
      <c r="C103" s="84" t="s">
        <v>490</v>
      </c>
    </row>
    <row r="104" spans="1:3" ht="16.5">
      <c r="A104" s="158">
        <v>151</v>
      </c>
      <c r="B104" s="84" t="s">
        <v>544</v>
      </c>
      <c r="C104" s="84" t="s">
        <v>492</v>
      </c>
    </row>
    <row r="105" spans="1:3" ht="16.5">
      <c r="A105" s="158">
        <v>152</v>
      </c>
      <c r="B105" s="84" t="s">
        <v>545</v>
      </c>
      <c r="C105" s="84" t="s">
        <v>494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81"/>
  <sheetViews>
    <sheetView tabSelected="1" zoomScale="70" zoomScaleNormal="70" zoomScalePageLayoutView="0" workbookViewId="0" topLeftCell="A1">
      <pane xSplit="4" ySplit="6" topLeftCell="E2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23" sqref="G23"/>
    </sheetView>
  </sheetViews>
  <sheetFormatPr defaultColWidth="4.4453125" defaultRowHeight="16.5"/>
  <cols>
    <col min="1" max="1" width="4.88671875" style="21" customWidth="1"/>
    <col min="2" max="2" width="10.77734375" style="200" customWidth="1"/>
    <col min="3" max="3" width="22.5546875" style="21" customWidth="1"/>
    <col min="4" max="4" width="7.6640625" style="21" customWidth="1"/>
    <col min="5" max="12" width="8.77734375" style="21" customWidth="1"/>
    <col min="13" max="13" width="9.77734375" style="21" customWidth="1"/>
    <col min="14" max="58" width="8.77734375" style="21" customWidth="1"/>
    <col min="59" max="16384" width="4.4453125" style="21" customWidth="1"/>
  </cols>
  <sheetData>
    <row r="1" spans="1:58" ht="54.75" customHeight="1">
      <c r="A1" s="467" t="s">
        <v>89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8" t="s">
        <v>242</v>
      </c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469"/>
    </row>
    <row r="2" spans="1:58" ht="54.75" customHeight="1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</row>
    <row r="3" spans="1:58" ht="23.25" customHeight="1" thickBot="1">
      <c r="A3" s="22"/>
      <c r="B3" s="124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</row>
    <row r="4" spans="1:58" s="96" customFormat="1" ht="23.25" customHeight="1" thickTop="1">
      <c r="A4" s="471" t="s">
        <v>90</v>
      </c>
      <c r="B4" s="472"/>
      <c r="C4" s="472"/>
      <c r="D4" s="472"/>
      <c r="E4" s="132"/>
      <c r="F4" s="15">
        <v>0</v>
      </c>
      <c r="G4" s="15">
        <v>1</v>
      </c>
      <c r="H4" s="15">
        <v>2</v>
      </c>
      <c r="I4" s="15">
        <v>3</v>
      </c>
      <c r="J4" s="15">
        <v>4</v>
      </c>
      <c r="K4" s="15">
        <v>5</v>
      </c>
      <c r="L4" s="15">
        <v>6</v>
      </c>
      <c r="M4" s="15">
        <v>7</v>
      </c>
      <c r="N4" s="15">
        <v>8</v>
      </c>
      <c r="O4" s="15">
        <v>9</v>
      </c>
      <c r="P4" s="15">
        <v>10</v>
      </c>
      <c r="Q4" s="15">
        <v>11</v>
      </c>
      <c r="R4" s="15">
        <v>12</v>
      </c>
      <c r="S4" s="15">
        <v>13</v>
      </c>
      <c r="T4" s="15">
        <v>14</v>
      </c>
      <c r="U4" s="15">
        <v>15</v>
      </c>
      <c r="V4" s="15">
        <v>16</v>
      </c>
      <c r="W4" s="15">
        <v>17</v>
      </c>
      <c r="X4" s="15">
        <v>18</v>
      </c>
      <c r="Y4" s="15">
        <v>19</v>
      </c>
      <c r="Z4" s="15">
        <v>20</v>
      </c>
      <c r="AA4" s="15">
        <v>21</v>
      </c>
      <c r="AB4" s="15">
        <v>22</v>
      </c>
      <c r="AC4" s="15">
        <v>23</v>
      </c>
      <c r="AD4" s="15">
        <v>24</v>
      </c>
      <c r="AE4" s="15">
        <v>25</v>
      </c>
      <c r="AF4" s="15">
        <v>26</v>
      </c>
      <c r="AG4" s="15">
        <v>27</v>
      </c>
      <c r="AH4" s="133">
        <v>28</v>
      </c>
      <c r="AI4" s="15">
        <v>29</v>
      </c>
      <c r="AJ4" s="133">
        <v>30</v>
      </c>
      <c r="AK4" s="15">
        <v>31</v>
      </c>
      <c r="AL4" s="15">
        <v>32</v>
      </c>
      <c r="AM4" s="15">
        <v>33</v>
      </c>
      <c r="AN4" s="133">
        <v>34</v>
      </c>
      <c r="AO4" s="15">
        <v>35</v>
      </c>
      <c r="AP4" s="15">
        <v>36</v>
      </c>
      <c r="AQ4" s="15">
        <v>37</v>
      </c>
      <c r="AR4" s="15">
        <v>38</v>
      </c>
      <c r="AS4" s="15">
        <v>39</v>
      </c>
      <c r="AT4" s="15">
        <v>40</v>
      </c>
      <c r="AU4" s="15">
        <v>41</v>
      </c>
      <c r="AV4" s="15">
        <v>42</v>
      </c>
      <c r="AW4" s="15">
        <v>43</v>
      </c>
      <c r="AX4" s="15">
        <v>44</v>
      </c>
      <c r="AY4" s="15">
        <v>45</v>
      </c>
      <c r="AZ4" s="15">
        <v>46</v>
      </c>
      <c r="BA4" s="15">
        <v>47</v>
      </c>
      <c r="BB4" s="15">
        <v>48</v>
      </c>
      <c r="BC4" s="15">
        <v>49</v>
      </c>
      <c r="BD4" s="15">
        <v>50</v>
      </c>
      <c r="BE4" s="15">
        <v>51</v>
      </c>
      <c r="BF4" s="134">
        <v>52</v>
      </c>
    </row>
    <row r="5" spans="1:58" s="138" customFormat="1" ht="23.25" customHeight="1">
      <c r="A5" s="473" t="s">
        <v>91</v>
      </c>
      <c r="B5" s="475" t="s">
        <v>92</v>
      </c>
      <c r="C5" s="475" t="s">
        <v>4</v>
      </c>
      <c r="D5" s="475" t="s">
        <v>93</v>
      </c>
      <c r="E5" s="135">
        <f>F5-7</f>
        <v>42569</v>
      </c>
      <c r="F5" s="135">
        <v>42576</v>
      </c>
      <c r="G5" s="135">
        <f aca="true" t="shared" si="0" ref="G5:BF5">F5+7</f>
        <v>42583</v>
      </c>
      <c r="H5" s="135">
        <f t="shared" si="0"/>
        <v>42590</v>
      </c>
      <c r="I5" s="135">
        <f t="shared" si="0"/>
        <v>42597</v>
      </c>
      <c r="J5" s="135">
        <f t="shared" si="0"/>
        <v>42604</v>
      </c>
      <c r="K5" s="135">
        <f t="shared" si="0"/>
        <v>42611</v>
      </c>
      <c r="L5" s="135">
        <f t="shared" si="0"/>
        <v>42618</v>
      </c>
      <c r="M5" s="135">
        <f t="shared" si="0"/>
        <v>42625</v>
      </c>
      <c r="N5" s="135">
        <f t="shared" si="0"/>
        <v>42632</v>
      </c>
      <c r="O5" s="135">
        <f t="shared" si="0"/>
        <v>42639</v>
      </c>
      <c r="P5" s="135">
        <f t="shared" si="0"/>
        <v>42646</v>
      </c>
      <c r="Q5" s="135">
        <f t="shared" si="0"/>
        <v>42653</v>
      </c>
      <c r="R5" s="135">
        <f t="shared" si="0"/>
        <v>42660</v>
      </c>
      <c r="S5" s="135">
        <f t="shared" si="0"/>
        <v>42667</v>
      </c>
      <c r="T5" s="135">
        <f t="shared" si="0"/>
        <v>42674</v>
      </c>
      <c r="U5" s="135">
        <f t="shared" si="0"/>
        <v>42681</v>
      </c>
      <c r="V5" s="135">
        <f t="shared" si="0"/>
        <v>42688</v>
      </c>
      <c r="W5" s="135">
        <f t="shared" si="0"/>
        <v>42695</v>
      </c>
      <c r="X5" s="135">
        <f t="shared" si="0"/>
        <v>42702</v>
      </c>
      <c r="Y5" s="135">
        <f t="shared" si="0"/>
        <v>42709</v>
      </c>
      <c r="Z5" s="135">
        <f t="shared" si="0"/>
        <v>42716</v>
      </c>
      <c r="AA5" s="135">
        <f t="shared" si="0"/>
        <v>42723</v>
      </c>
      <c r="AB5" s="135">
        <f t="shared" si="0"/>
        <v>42730</v>
      </c>
      <c r="AC5" s="135">
        <f t="shared" si="0"/>
        <v>42737</v>
      </c>
      <c r="AD5" s="135">
        <f t="shared" si="0"/>
        <v>42744</v>
      </c>
      <c r="AE5" s="135">
        <f t="shared" si="0"/>
        <v>42751</v>
      </c>
      <c r="AF5" s="135">
        <f t="shared" si="0"/>
        <v>42758</v>
      </c>
      <c r="AG5" s="135">
        <f t="shared" si="0"/>
        <v>42765</v>
      </c>
      <c r="AH5" s="135">
        <f>AG5+7</f>
        <v>42772</v>
      </c>
      <c r="AI5" s="135">
        <f>AH5+7</f>
        <v>42779</v>
      </c>
      <c r="AJ5" s="135">
        <f>AI5+7</f>
        <v>42786</v>
      </c>
      <c r="AK5" s="135">
        <f>AJ5+7</f>
        <v>42793</v>
      </c>
      <c r="AL5" s="135">
        <f t="shared" si="0"/>
        <v>42800</v>
      </c>
      <c r="AM5" s="135">
        <f t="shared" si="0"/>
        <v>42807</v>
      </c>
      <c r="AN5" s="136">
        <f>AM5+7</f>
        <v>42814</v>
      </c>
      <c r="AO5" s="135">
        <f>AN5+7</f>
        <v>42821</v>
      </c>
      <c r="AP5" s="135">
        <f t="shared" si="0"/>
        <v>42828</v>
      </c>
      <c r="AQ5" s="135">
        <f t="shared" si="0"/>
        <v>42835</v>
      </c>
      <c r="AR5" s="135">
        <f t="shared" si="0"/>
        <v>42842</v>
      </c>
      <c r="AS5" s="135">
        <f t="shared" si="0"/>
        <v>42849</v>
      </c>
      <c r="AT5" s="135">
        <f t="shared" si="0"/>
        <v>42856</v>
      </c>
      <c r="AU5" s="135">
        <f t="shared" si="0"/>
        <v>42863</v>
      </c>
      <c r="AV5" s="135">
        <f t="shared" si="0"/>
        <v>42870</v>
      </c>
      <c r="AW5" s="135">
        <f t="shared" si="0"/>
        <v>42877</v>
      </c>
      <c r="AX5" s="135">
        <f t="shared" si="0"/>
        <v>42884</v>
      </c>
      <c r="AY5" s="135">
        <f t="shared" si="0"/>
        <v>42891</v>
      </c>
      <c r="AZ5" s="135">
        <f t="shared" si="0"/>
        <v>42898</v>
      </c>
      <c r="BA5" s="135">
        <f t="shared" si="0"/>
        <v>42905</v>
      </c>
      <c r="BB5" s="135">
        <f t="shared" si="0"/>
        <v>42912</v>
      </c>
      <c r="BC5" s="135">
        <f t="shared" si="0"/>
        <v>42919</v>
      </c>
      <c r="BD5" s="135">
        <f t="shared" si="0"/>
        <v>42926</v>
      </c>
      <c r="BE5" s="135">
        <f t="shared" si="0"/>
        <v>42933</v>
      </c>
      <c r="BF5" s="137">
        <f t="shared" si="0"/>
        <v>42940</v>
      </c>
    </row>
    <row r="6" spans="1:58" s="69" customFormat="1" ht="23.25" customHeight="1" thickBot="1">
      <c r="A6" s="474"/>
      <c r="B6" s="476"/>
      <c r="C6" s="476"/>
      <c r="D6" s="476"/>
      <c r="E6" s="139">
        <f>E5+6</f>
        <v>42575</v>
      </c>
      <c r="F6" s="139">
        <f>F5+6</f>
        <v>42582</v>
      </c>
      <c r="G6" s="139">
        <f aca="true" t="shared" si="1" ref="G6:BF6">G5+6</f>
        <v>42589</v>
      </c>
      <c r="H6" s="139">
        <f t="shared" si="1"/>
        <v>42596</v>
      </c>
      <c r="I6" s="139">
        <f t="shared" si="1"/>
        <v>42603</v>
      </c>
      <c r="J6" s="139">
        <f t="shared" si="1"/>
        <v>42610</v>
      </c>
      <c r="K6" s="139">
        <f t="shared" si="1"/>
        <v>42617</v>
      </c>
      <c r="L6" s="139">
        <f t="shared" si="1"/>
        <v>42624</v>
      </c>
      <c r="M6" s="139">
        <f t="shared" si="1"/>
        <v>42631</v>
      </c>
      <c r="N6" s="139">
        <f t="shared" si="1"/>
        <v>42638</v>
      </c>
      <c r="O6" s="139">
        <f t="shared" si="1"/>
        <v>42645</v>
      </c>
      <c r="P6" s="139">
        <f t="shared" si="1"/>
        <v>42652</v>
      </c>
      <c r="Q6" s="139">
        <f t="shared" si="1"/>
        <v>42659</v>
      </c>
      <c r="R6" s="139">
        <f t="shared" si="1"/>
        <v>42666</v>
      </c>
      <c r="S6" s="139">
        <f t="shared" si="1"/>
        <v>42673</v>
      </c>
      <c r="T6" s="139">
        <f t="shared" si="1"/>
        <v>42680</v>
      </c>
      <c r="U6" s="139">
        <f t="shared" si="1"/>
        <v>42687</v>
      </c>
      <c r="V6" s="139">
        <f t="shared" si="1"/>
        <v>42694</v>
      </c>
      <c r="W6" s="139">
        <f t="shared" si="1"/>
        <v>42701</v>
      </c>
      <c r="X6" s="139">
        <f t="shared" si="1"/>
        <v>42708</v>
      </c>
      <c r="Y6" s="139">
        <f t="shared" si="1"/>
        <v>42715</v>
      </c>
      <c r="Z6" s="139">
        <f t="shared" si="1"/>
        <v>42722</v>
      </c>
      <c r="AA6" s="139">
        <f t="shared" si="1"/>
        <v>42729</v>
      </c>
      <c r="AB6" s="139">
        <f t="shared" si="1"/>
        <v>42736</v>
      </c>
      <c r="AC6" s="139">
        <f t="shared" si="1"/>
        <v>42743</v>
      </c>
      <c r="AD6" s="139">
        <f t="shared" si="1"/>
        <v>42750</v>
      </c>
      <c r="AE6" s="208">
        <f t="shared" si="1"/>
        <v>42757</v>
      </c>
      <c r="AF6" s="208">
        <f t="shared" si="1"/>
        <v>42764</v>
      </c>
      <c r="AG6" s="208">
        <f t="shared" si="1"/>
        <v>42771</v>
      </c>
      <c r="AH6" s="139">
        <f t="shared" si="1"/>
        <v>42778</v>
      </c>
      <c r="AI6" s="139">
        <f t="shared" si="1"/>
        <v>42785</v>
      </c>
      <c r="AJ6" s="139">
        <f t="shared" si="1"/>
        <v>42792</v>
      </c>
      <c r="AK6" s="139">
        <f t="shared" si="1"/>
        <v>42799</v>
      </c>
      <c r="AL6" s="139">
        <f t="shared" si="1"/>
        <v>42806</v>
      </c>
      <c r="AM6" s="139">
        <f t="shared" si="1"/>
        <v>42813</v>
      </c>
      <c r="AN6" s="140">
        <f>AN5+6</f>
        <v>42820</v>
      </c>
      <c r="AO6" s="139">
        <f t="shared" si="1"/>
        <v>42827</v>
      </c>
      <c r="AP6" s="139">
        <f t="shared" si="1"/>
        <v>42834</v>
      </c>
      <c r="AQ6" s="139">
        <f t="shared" si="1"/>
        <v>42841</v>
      </c>
      <c r="AR6" s="139">
        <f t="shared" si="1"/>
        <v>42848</v>
      </c>
      <c r="AS6" s="139">
        <f t="shared" si="1"/>
        <v>42855</v>
      </c>
      <c r="AT6" s="139">
        <f t="shared" si="1"/>
        <v>42862</v>
      </c>
      <c r="AU6" s="139">
        <f t="shared" si="1"/>
        <v>42869</v>
      </c>
      <c r="AV6" s="139">
        <f t="shared" si="1"/>
        <v>42876</v>
      </c>
      <c r="AW6" s="139">
        <f t="shared" si="1"/>
        <v>42883</v>
      </c>
      <c r="AX6" s="139">
        <f t="shared" si="1"/>
        <v>42890</v>
      </c>
      <c r="AY6" s="139">
        <f t="shared" si="1"/>
        <v>42897</v>
      </c>
      <c r="AZ6" s="139">
        <f t="shared" si="1"/>
        <v>42904</v>
      </c>
      <c r="BA6" s="139">
        <f t="shared" si="1"/>
        <v>42911</v>
      </c>
      <c r="BB6" s="139">
        <f t="shared" si="1"/>
        <v>42918</v>
      </c>
      <c r="BC6" s="139">
        <f t="shared" si="1"/>
        <v>42925</v>
      </c>
      <c r="BD6" s="139">
        <f t="shared" si="1"/>
        <v>42932</v>
      </c>
      <c r="BE6" s="139">
        <f t="shared" si="1"/>
        <v>42939</v>
      </c>
      <c r="BF6" s="141">
        <f t="shared" si="1"/>
        <v>42946</v>
      </c>
    </row>
    <row r="7" spans="1:58" ht="30.75" customHeight="1" thickTop="1">
      <c r="A7" s="25">
        <f>A6+1</f>
        <v>1</v>
      </c>
      <c r="B7" s="395" t="s">
        <v>203</v>
      </c>
      <c r="C7" s="110" t="s">
        <v>200</v>
      </c>
      <c r="D7" s="2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498" t="s">
        <v>339</v>
      </c>
      <c r="P7" s="499"/>
      <c r="Q7" s="500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89"/>
      <c r="AE7" s="371"/>
      <c r="AF7" s="405" t="s">
        <v>259</v>
      </c>
      <c r="AG7" s="405"/>
      <c r="AH7" s="186"/>
      <c r="AI7" s="178"/>
      <c r="AJ7" s="178"/>
      <c r="AK7" s="178"/>
      <c r="AL7" s="179"/>
      <c r="AM7" s="179"/>
      <c r="AN7" s="154"/>
      <c r="AO7" s="179"/>
      <c r="AP7" s="179"/>
      <c r="AQ7" s="179"/>
      <c r="AR7" s="179"/>
      <c r="AS7" s="498" t="s">
        <v>339</v>
      </c>
      <c r="AT7" s="499"/>
      <c r="AU7" s="500"/>
      <c r="AV7" s="179"/>
      <c r="AW7" s="179"/>
      <c r="AX7" s="179"/>
      <c r="AY7" s="179"/>
      <c r="AZ7" s="179"/>
      <c r="BA7" s="179"/>
      <c r="BB7" s="179"/>
      <c r="BC7" s="106"/>
      <c r="BD7" s="106"/>
      <c r="BE7" s="106"/>
      <c r="BF7" s="107"/>
    </row>
    <row r="8" spans="1:58" ht="37.5" customHeight="1">
      <c r="A8" s="27">
        <f>A7+1</f>
        <v>2</v>
      </c>
      <c r="B8" s="396"/>
      <c r="C8" s="112" t="s">
        <v>204</v>
      </c>
      <c r="D8" s="33"/>
      <c r="E8" s="53"/>
      <c r="F8" s="53"/>
      <c r="G8" s="31"/>
      <c r="H8" s="48"/>
      <c r="I8" s="104"/>
      <c r="J8" s="104"/>
      <c r="K8" s="10"/>
      <c r="L8" s="10"/>
      <c r="M8" s="10"/>
      <c r="N8" s="10"/>
      <c r="O8" s="10"/>
      <c r="P8" s="10"/>
      <c r="Q8" s="10"/>
      <c r="R8" s="10"/>
      <c r="S8" s="10"/>
      <c r="T8" s="177" t="s">
        <v>249</v>
      </c>
      <c r="U8" s="177" t="s">
        <v>249</v>
      </c>
      <c r="V8" s="177" t="s">
        <v>249</v>
      </c>
      <c r="W8" s="177" t="s">
        <v>249</v>
      </c>
      <c r="X8" s="177" t="s">
        <v>249</v>
      </c>
      <c r="Y8" s="177" t="s">
        <v>249</v>
      </c>
      <c r="Z8" s="177" t="s">
        <v>249</v>
      </c>
      <c r="AA8" s="177" t="s">
        <v>249</v>
      </c>
      <c r="AB8" s="177" t="s">
        <v>249</v>
      </c>
      <c r="AC8" s="10"/>
      <c r="AD8" s="209"/>
      <c r="AE8" s="371"/>
      <c r="AF8" s="405"/>
      <c r="AG8" s="405"/>
      <c r="AH8" s="211"/>
      <c r="AI8" s="30"/>
      <c r="AJ8" s="30"/>
      <c r="AK8" s="180"/>
      <c r="AL8" s="10"/>
      <c r="AM8" s="10"/>
      <c r="AN8" s="10"/>
      <c r="AO8" s="80"/>
      <c r="AP8" s="10"/>
      <c r="AQ8" s="10"/>
      <c r="AR8" s="10"/>
      <c r="AS8" s="10"/>
      <c r="AT8" s="177" t="s">
        <v>249</v>
      </c>
      <c r="AU8" s="177" t="s">
        <v>249</v>
      </c>
      <c r="AV8" s="177" t="s">
        <v>249</v>
      </c>
      <c r="AW8" s="177" t="s">
        <v>249</v>
      </c>
      <c r="AX8" s="177" t="s">
        <v>249</v>
      </c>
      <c r="AY8" s="177" t="s">
        <v>249</v>
      </c>
      <c r="AZ8" s="177" t="s">
        <v>249</v>
      </c>
      <c r="BA8" s="177" t="s">
        <v>249</v>
      </c>
      <c r="BB8" s="34"/>
      <c r="BC8" s="34"/>
      <c r="BD8" s="34"/>
      <c r="BE8" s="31"/>
      <c r="BF8" s="108"/>
    </row>
    <row r="9" spans="1:58" ht="48" customHeight="1" thickBot="1">
      <c r="A9" s="35">
        <f>A8+1</f>
        <v>3</v>
      </c>
      <c r="B9" s="397"/>
      <c r="C9" s="113" t="s">
        <v>202</v>
      </c>
      <c r="D9" s="36"/>
      <c r="E9" s="61"/>
      <c r="F9" s="61"/>
      <c r="G9" s="98"/>
      <c r="H9" s="57"/>
      <c r="I9" s="105"/>
      <c r="J9" s="37"/>
      <c r="K9" s="11"/>
      <c r="L9" s="11"/>
      <c r="M9" s="11"/>
      <c r="N9" s="11"/>
      <c r="O9" s="58"/>
      <c r="P9" s="58" t="s">
        <v>254</v>
      </c>
      <c r="Q9" s="11"/>
      <c r="R9" s="11"/>
      <c r="S9" s="11"/>
      <c r="T9" s="11"/>
      <c r="U9" s="11"/>
      <c r="V9" s="11"/>
      <c r="W9" s="11"/>
      <c r="X9" s="58"/>
      <c r="Y9" s="399" t="s">
        <v>253</v>
      </c>
      <c r="Z9" s="400"/>
      <c r="AA9" s="400"/>
      <c r="AB9" s="401"/>
      <c r="AC9" s="58" t="s">
        <v>255</v>
      </c>
      <c r="AD9" s="210"/>
      <c r="AE9" s="371"/>
      <c r="AF9" s="405"/>
      <c r="AG9" s="405"/>
      <c r="AH9" s="330"/>
      <c r="AI9" s="331"/>
      <c r="AJ9" s="331"/>
      <c r="AK9" s="331"/>
      <c r="AL9" s="331"/>
      <c r="AM9" s="331"/>
      <c r="AN9" s="331"/>
      <c r="AO9" s="332" t="s">
        <v>256</v>
      </c>
      <c r="AP9" s="331"/>
      <c r="AQ9" s="331"/>
      <c r="AR9" s="331"/>
      <c r="AS9" s="331"/>
      <c r="AT9" s="331"/>
      <c r="AU9" s="331"/>
      <c r="AV9" s="331"/>
      <c r="AW9" s="331"/>
      <c r="AX9" s="402" t="s">
        <v>257</v>
      </c>
      <c r="AY9" s="403"/>
      <c r="AZ9" s="403"/>
      <c r="BA9" s="404"/>
      <c r="BB9" s="332" t="s">
        <v>258</v>
      </c>
      <c r="BC9" s="331"/>
      <c r="BD9" s="331"/>
      <c r="BE9" s="333"/>
      <c r="BF9" s="334"/>
    </row>
    <row r="10" spans="1:58" ht="30.75" customHeight="1" thickTop="1">
      <c r="A10" s="25">
        <f>A9+1</f>
        <v>4</v>
      </c>
      <c r="B10" s="460" t="s">
        <v>201</v>
      </c>
      <c r="C10" s="110" t="s">
        <v>193</v>
      </c>
      <c r="D10" s="26">
        <v>169</v>
      </c>
      <c r="E10" s="86"/>
      <c r="F10" s="86"/>
      <c r="G10" s="86" t="s">
        <v>249</v>
      </c>
      <c r="H10" s="86" t="s">
        <v>249</v>
      </c>
      <c r="I10" s="86" t="s">
        <v>94</v>
      </c>
      <c r="J10" s="86" t="s">
        <v>94</v>
      </c>
      <c r="K10" s="86" t="s">
        <v>94</v>
      </c>
      <c r="L10" s="86" t="s">
        <v>94</v>
      </c>
      <c r="M10" s="86" t="s">
        <v>94</v>
      </c>
      <c r="N10" s="86" t="s">
        <v>94</v>
      </c>
      <c r="O10" s="86" t="s">
        <v>94</v>
      </c>
      <c r="P10" s="86" t="s">
        <v>94</v>
      </c>
      <c r="Q10" s="86" t="s">
        <v>94</v>
      </c>
      <c r="R10" s="86" t="s">
        <v>94</v>
      </c>
      <c r="S10" s="86" t="s">
        <v>94</v>
      </c>
      <c r="T10" s="86" t="s">
        <v>94</v>
      </c>
      <c r="U10" s="86" t="s">
        <v>94</v>
      </c>
      <c r="V10" s="86" t="s">
        <v>94</v>
      </c>
      <c r="W10" s="86" t="s">
        <v>94</v>
      </c>
      <c r="X10" s="86" t="s">
        <v>94</v>
      </c>
      <c r="Y10" s="86" t="s">
        <v>94</v>
      </c>
      <c r="Z10" s="86" t="s">
        <v>94</v>
      </c>
      <c r="AA10" s="86" t="s">
        <v>94</v>
      </c>
      <c r="AB10" s="86" t="s">
        <v>94</v>
      </c>
      <c r="AC10" s="86" t="s">
        <v>94</v>
      </c>
      <c r="AD10" s="212" t="s">
        <v>94</v>
      </c>
      <c r="AE10" s="371"/>
      <c r="AF10" s="405"/>
      <c r="AG10" s="405"/>
      <c r="AH10" s="215" t="s">
        <v>94</v>
      </c>
      <c r="AI10" s="154" t="s">
        <v>94</v>
      </c>
      <c r="AJ10" s="154" t="s">
        <v>94</v>
      </c>
      <c r="AK10" s="154" t="s">
        <v>94</v>
      </c>
      <c r="AL10" s="154" t="s">
        <v>94</v>
      </c>
      <c r="AM10" s="154" t="s">
        <v>94</v>
      </c>
      <c r="AN10" s="154" t="s">
        <v>94</v>
      </c>
      <c r="AO10" s="154" t="s">
        <v>94</v>
      </c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212"/>
    </row>
    <row r="11" spans="1:58" ht="30.75" customHeight="1">
      <c r="A11" s="27">
        <f>A10+1</f>
        <v>5</v>
      </c>
      <c r="B11" s="396"/>
      <c r="C11" s="323" t="s">
        <v>98</v>
      </c>
      <c r="D11" s="33">
        <v>59</v>
      </c>
      <c r="E11" s="28"/>
      <c r="F11" s="29"/>
      <c r="G11" s="30" t="s">
        <v>94</v>
      </c>
      <c r="H11" s="30" t="s">
        <v>94</v>
      </c>
      <c r="I11" s="30" t="s">
        <v>94</v>
      </c>
      <c r="J11" s="30" t="s">
        <v>94</v>
      </c>
      <c r="K11" s="30" t="s">
        <v>94</v>
      </c>
      <c r="L11" s="30" t="s">
        <v>94</v>
      </c>
      <c r="M11" s="30" t="s">
        <v>94</v>
      </c>
      <c r="N11" s="30" t="s">
        <v>94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13"/>
      <c r="AE11" s="371"/>
      <c r="AF11" s="405"/>
      <c r="AG11" s="405"/>
      <c r="AH11" s="211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213"/>
    </row>
    <row r="12" spans="1:58" ht="30.75" customHeight="1">
      <c r="A12" s="27">
        <f aca="true" t="shared" si="2" ref="A12:A23">A11+1</f>
        <v>6</v>
      </c>
      <c r="B12" s="396"/>
      <c r="C12" s="77" t="s">
        <v>194</v>
      </c>
      <c r="D12" s="33">
        <v>159</v>
      </c>
      <c r="E12" s="30"/>
      <c r="F12" s="30"/>
      <c r="G12" s="30" t="s">
        <v>249</v>
      </c>
      <c r="H12" s="30" t="s">
        <v>249</v>
      </c>
      <c r="I12" s="30" t="s">
        <v>249</v>
      </c>
      <c r="J12" s="30" t="s">
        <v>249</v>
      </c>
      <c r="K12" s="30" t="s">
        <v>249</v>
      </c>
      <c r="L12" s="30" t="s">
        <v>249</v>
      </c>
      <c r="M12" s="30" t="s">
        <v>249</v>
      </c>
      <c r="N12" s="30" t="s">
        <v>249</v>
      </c>
      <c r="O12" s="30" t="s">
        <v>249</v>
      </c>
      <c r="P12" s="30" t="s">
        <v>249</v>
      </c>
      <c r="Q12" s="30" t="s">
        <v>249</v>
      </c>
      <c r="R12" s="30" t="s">
        <v>249</v>
      </c>
      <c r="S12" s="30" t="s">
        <v>249</v>
      </c>
      <c r="T12" s="30" t="s">
        <v>249</v>
      </c>
      <c r="U12" s="30" t="s">
        <v>249</v>
      </c>
      <c r="V12" s="30" t="s">
        <v>94</v>
      </c>
      <c r="W12" s="30" t="s">
        <v>94</v>
      </c>
      <c r="X12" s="30" t="s">
        <v>94</v>
      </c>
      <c r="Y12" s="30" t="s">
        <v>94</v>
      </c>
      <c r="Z12" s="30" t="s">
        <v>94</v>
      </c>
      <c r="AA12" s="30" t="s">
        <v>94</v>
      </c>
      <c r="AB12" s="30" t="s">
        <v>94</v>
      </c>
      <c r="AC12" s="30" t="s">
        <v>94</v>
      </c>
      <c r="AD12" s="213" t="s">
        <v>94</v>
      </c>
      <c r="AE12" s="371"/>
      <c r="AF12" s="405"/>
      <c r="AG12" s="405"/>
      <c r="AH12" s="211" t="s">
        <v>94</v>
      </c>
      <c r="AI12" s="30" t="s">
        <v>94</v>
      </c>
      <c r="AJ12" s="30" t="s">
        <v>94</v>
      </c>
      <c r="AK12" s="30" t="s">
        <v>94</v>
      </c>
      <c r="AL12" s="30" t="s">
        <v>94</v>
      </c>
      <c r="AM12" s="30" t="s">
        <v>94</v>
      </c>
      <c r="AN12" s="30" t="s">
        <v>94</v>
      </c>
      <c r="AO12" s="30" t="s">
        <v>94</v>
      </c>
      <c r="AP12" s="30" t="s">
        <v>94</v>
      </c>
      <c r="AQ12" s="30" t="s">
        <v>94</v>
      </c>
      <c r="AR12" s="30" t="s">
        <v>94</v>
      </c>
      <c r="AS12" s="30" t="s">
        <v>94</v>
      </c>
      <c r="AT12" s="30" t="s">
        <v>94</v>
      </c>
      <c r="AU12" s="30" t="s">
        <v>94</v>
      </c>
      <c r="AV12" s="30" t="s">
        <v>94</v>
      </c>
      <c r="AW12" s="30" t="s">
        <v>94</v>
      </c>
      <c r="AX12" s="30" t="s">
        <v>94</v>
      </c>
      <c r="AY12" s="30" t="s">
        <v>94</v>
      </c>
      <c r="AZ12" s="30" t="s">
        <v>94</v>
      </c>
      <c r="BA12" s="30" t="s">
        <v>94</v>
      </c>
      <c r="BB12" s="30"/>
      <c r="BC12" s="30"/>
      <c r="BD12" s="30"/>
      <c r="BE12" s="30"/>
      <c r="BF12" s="213"/>
    </row>
    <row r="13" spans="1:58" ht="30.75" customHeight="1">
      <c r="A13" s="27">
        <f t="shared" si="2"/>
        <v>7</v>
      </c>
      <c r="B13" s="396"/>
      <c r="C13" s="323" t="s">
        <v>195</v>
      </c>
      <c r="D13" s="33">
        <v>26</v>
      </c>
      <c r="E13" s="30"/>
      <c r="F13" s="30"/>
      <c r="G13" s="30" t="s">
        <v>249</v>
      </c>
      <c r="H13" s="30" t="s">
        <v>249</v>
      </c>
      <c r="I13" s="30" t="s">
        <v>249</v>
      </c>
      <c r="J13" s="30" t="s">
        <v>249</v>
      </c>
      <c r="K13" s="30" t="s">
        <v>249</v>
      </c>
      <c r="L13" s="30" t="s">
        <v>249</v>
      </c>
      <c r="M13" s="30" t="s">
        <v>249</v>
      </c>
      <c r="N13" s="30" t="s">
        <v>249</v>
      </c>
      <c r="O13" s="30" t="s">
        <v>249</v>
      </c>
      <c r="P13" s="30" t="s">
        <v>249</v>
      </c>
      <c r="Q13" s="30" t="s">
        <v>249</v>
      </c>
      <c r="R13" s="30" t="s">
        <v>249</v>
      </c>
      <c r="S13" s="30" t="s">
        <v>249</v>
      </c>
      <c r="T13" s="30" t="s">
        <v>249</v>
      </c>
      <c r="U13" s="30" t="s">
        <v>249</v>
      </c>
      <c r="V13" s="30" t="s">
        <v>249</v>
      </c>
      <c r="W13" s="30" t="s">
        <v>249</v>
      </c>
      <c r="X13" s="30" t="s">
        <v>249</v>
      </c>
      <c r="Y13" s="30" t="s">
        <v>249</v>
      </c>
      <c r="Z13" s="30" t="s">
        <v>249</v>
      </c>
      <c r="AA13" s="30" t="s">
        <v>94</v>
      </c>
      <c r="AB13" s="30" t="s">
        <v>94</v>
      </c>
      <c r="AC13" s="30" t="s">
        <v>94</v>
      </c>
      <c r="AD13" s="213" t="s">
        <v>94</v>
      </c>
      <c r="AE13" s="371"/>
      <c r="AF13" s="405"/>
      <c r="AG13" s="405"/>
      <c r="AH13" s="211" t="s">
        <v>94</v>
      </c>
      <c r="AI13" s="30" t="s">
        <v>94</v>
      </c>
      <c r="AJ13" s="30" t="s">
        <v>94</v>
      </c>
      <c r="AK13" s="30" t="s">
        <v>94</v>
      </c>
      <c r="AL13" s="30" t="s">
        <v>94</v>
      </c>
      <c r="AM13" s="30" t="s">
        <v>94</v>
      </c>
      <c r="AN13" s="30" t="s">
        <v>94</v>
      </c>
      <c r="AO13" s="30" t="s">
        <v>94</v>
      </c>
      <c r="AP13" s="30" t="s">
        <v>94</v>
      </c>
      <c r="AQ13" s="30" t="s">
        <v>94</v>
      </c>
      <c r="AR13" s="30" t="s">
        <v>94</v>
      </c>
      <c r="AS13" s="30" t="s">
        <v>94</v>
      </c>
      <c r="AT13" s="30" t="s">
        <v>94</v>
      </c>
      <c r="AU13" s="30" t="s">
        <v>94</v>
      </c>
      <c r="AV13" s="30" t="s">
        <v>94</v>
      </c>
      <c r="AW13" s="30" t="s">
        <v>94</v>
      </c>
      <c r="AX13" s="30" t="s">
        <v>94</v>
      </c>
      <c r="AY13" s="30" t="s">
        <v>94</v>
      </c>
      <c r="AZ13" s="30" t="s">
        <v>94</v>
      </c>
      <c r="BA13" s="30" t="s">
        <v>94</v>
      </c>
      <c r="BB13" s="30"/>
      <c r="BC13" s="30"/>
      <c r="BD13" s="30"/>
      <c r="BE13" s="30"/>
      <c r="BF13" s="213"/>
    </row>
    <row r="14" spans="1:58" ht="30.75" customHeight="1">
      <c r="A14" s="27">
        <f t="shared" si="2"/>
        <v>8</v>
      </c>
      <c r="B14" s="396"/>
      <c r="C14" s="323" t="s">
        <v>365</v>
      </c>
      <c r="D14" s="33">
        <v>31</v>
      </c>
      <c r="E14" s="28"/>
      <c r="F14" s="28"/>
      <c r="G14" s="325" t="s">
        <v>94</v>
      </c>
      <c r="H14" s="325" t="s">
        <v>94</v>
      </c>
      <c r="I14" s="325" t="s">
        <v>94</v>
      </c>
      <c r="J14" s="325" t="s">
        <v>94</v>
      </c>
      <c r="K14" s="325" t="s">
        <v>94</v>
      </c>
      <c r="L14" s="325" t="s">
        <v>94</v>
      </c>
      <c r="M14" s="325" t="s">
        <v>94</v>
      </c>
      <c r="N14" s="325" t="s">
        <v>94</v>
      </c>
      <c r="O14" s="325" t="s">
        <v>94</v>
      </c>
      <c r="P14" s="325" t="s">
        <v>94</v>
      </c>
      <c r="Q14" s="325" t="s">
        <v>94</v>
      </c>
      <c r="R14" s="325" t="s">
        <v>94</v>
      </c>
      <c r="S14" s="325" t="s">
        <v>94</v>
      </c>
      <c r="T14" s="325" t="s">
        <v>94</v>
      </c>
      <c r="U14" s="325" t="s">
        <v>94</v>
      </c>
      <c r="V14" s="325" t="s">
        <v>94</v>
      </c>
      <c r="W14" s="325" t="s">
        <v>94</v>
      </c>
      <c r="X14" s="325" t="s">
        <v>94</v>
      </c>
      <c r="Y14" s="325" t="s">
        <v>94</v>
      </c>
      <c r="Z14" s="325" t="s">
        <v>94</v>
      </c>
      <c r="AA14" s="325" t="s">
        <v>94</v>
      </c>
      <c r="AB14" s="325" t="s">
        <v>94</v>
      </c>
      <c r="AC14" s="39"/>
      <c r="AD14" s="326"/>
      <c r="AE14" s="371"/>
      <c r="AF14" s="405"/>
      <c r="AG14" s="405"/>
      <c r="AH14" s="211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213"/>
    </row>
    <row r="15" spans="1:58" ht="30.75" customHeight="1">
      <c r="A15" s="27">
        <f t="shared" si="2"/>
        <v>9</v>
      </c>
      <c r="B15" s="396"/>
      <c r="C15" s="77" t="s">
        <v>197</v>
      </c>
      <c r="D15" s="495">
        <v>350</v>
      </c>
      <c r="E15" s="30"/>
      <c r="F15" s="30"/>
      <c r="G15" s="30" t="s">
        <v>249</v>
      </c>
      <c r="H15" s="30" t="s">
        <v>249</v>
      </c>
      <c r="I15" s="30" t="s">
        <v>249</v>
      </c>
      <c r="J15" s="30" t="s">
        <v>249</v>
      </c>
      <c r="K15" s="30" t="s">
        <v>249</v>
      </c>
      <c r="L15" s="30" t="s">
        <v>249</v>
      </c>
      <c r="M15" s="30" t="s">
        <v>249</v>
      </c>
      <c r="N15" s="30" t="s">
        <v>249</v>
      </c>
      <c r="O15" s="30" t="s">
        <v>249</v>
      </c>
      <c r="P15" s="30" t="s">
        <v>249</v>
      </c>
      <c r="Q15" s="30" t="s">
        <v>249</v>
      </c>
      <c r="R15" s="30" t="s">
        <v>249</v>
      </c>
      <c r="S15" s="30" t="s">
        <v>249</v>
      </c>
      <c r="T15" s="30" t="s">
        <v>249</v>
      </c>
      <c r="U15" s="30" t="s">
        <v>249</v>
      </c>
      <c r="V15" s="30" t="s">
        <v>249</v>
      </c>
      <c r="W15" s="30" t="s">
        <v>249</v>
      </c>
      <c r="X15" s="30" t="s">
        <v>249</v>
      </c>
      <c r="Y15" s="30" t="s">
        <v>249</v>
      </c>
      <c r="Z15" s="30" t="s">
        <v>249</v>
      </c>
      <c r="AA15" s="30" t="s">
        <v>249</v>
      </c>
      <c r="AB15" s="30" t="s">
        <v>249</v>
      </c>
      <c r="AC15" s="30" t="s">
        <v>249</v>
      </c>
      <c r="AD15" s="213" t="s">
        <v>249</v>
      </c>
      <c r="AE15" s="371"/>
      <c r="AF15" s="405"/>
      <c r="AG15" s="405"/>
      <c r="AH15" s="211" t="s">
        <v>249</v>
      </c>
      <c r="AI15" s="30" t="s">
        <v>249</v>
      </c>
      <c r="AJ15" s="30" t="s">
        <v>249</v>
      </c>
      <c r="AK15" s="30" t="s">
        <v>249</v>
      </c>
      <c r="AL15" s="30" t="s">
        <v>249</v>
      </c>
      <c r="AM15" s="30" t="s">
        <v>249</v>
      </c>
      <c r="AN15" s="30" t="s">
        <v>249</v>
      </c>
      <c r="AO15" s="30" t="s">
        <v>249</v>
      </c>
      <c r="AP15" s="30" t="s">
        <v>249</v>
      </c>
      <c r="AQ15" s="30" t="s">
        <v>249</v>
      </c>
      <c r="AR15" s="30" t="s">
        <v>249</v>
      </c>
      <c r="AS15" s="30" t="s">
        <v>249</v>
      </c>
      <c r="AT15" s="30" t="s">
        <v>249</v>
      </c>
      <c r="AU15" s="30" t="s">
        <v>249</v>
      </c>
      <c r="AV15" s="30" t="s">
        <v>249</v>
      </c>
      <c r="AW15" s="30" t="s">
        <v>249</v>
      </c>
      <c r="AX15" s="30" t="s">
        <v>94</v>
      </c>
      <c r="AY15" s="30" t="s">
        <v>94</v>
      </c>
      <c r="AZ15" s="30" t="s">
        <v>94</v>
      </c>
      <c r="BA15" s="30" t="s">
        <v>94</v>
      </c>
      <c r="BB15" s="30"/>
      <c r="BC15" s="30"/>
      <c r="BD15" s="30"/>
      <c r="BE15" s="30"/>
      <c r="BF15" s="213"/>
    </row>
    <row r="16" spans="1:58" ht="30.75" customHeight="1">
      <c r="A16" s="27">
        <f t="shared" si="2"/>
        <v>10</v>
      </c>
      <c r="B16" s="396"/>
      <c r="C16" s="324" t="s">
        <v>366</v>
      </c>
      <c r="D16" s="495"/>
      <c r="E16" s="30"/>
      <c r="F16" s="30"/>
      <c r="G16" s="30" t="s">
        <v>249</v>
      </c>
      <c r="H16" s="30" t="s">
        <v>249</v>
      </c>
      <c r="I16" s="30" t="s">
        <v>249</v>
      </c>
      <c r="J16" s="30" t="s">
        <v>249</v>
      </c>
      <c r="K16" s="30" t="s">
        <v>249</v>
      </c>
      <c r="L16" s="30" t="s">
        <v>249</v>
      </c>
      <c r="M16" s="30" t="s">
        <v>249</v>
      </c>
      <c r="N16" s="30" t="s">
        <v>249</v>
      </c>
      <c r="O16" s="30" t="s">
        <v>249</v>
      </c>
      <c r="P16" s="30" t="s">
        <v>249</v>
      </c>
      <c r="Q16" s="30" t="s">
        <v>249</v>
      </c>
      <c r="R16" s="30" t="s">
        <v>249</v>
      </c>
      <c r="S16" s="30" t="s">
        <v>249</v>
      </c>
      <c r="T16" s="30" t="s">
        <v>249</v>
      </c>
      <c r="U16" s="30" t="s">
        <v>249</v>
      </c>
      <c r="V16" s="30" t="s">
        <v>249</v>
      </c>
      <c r="W16" s="30" t="s">
        <v>249</v>
      </c>
      <c r="X16" s="30" t="s">
        <v>249</v>
      </c>
      <c r="Y16" s="30" t="s">
        <v>249</v>
      </c>
      <c r="Z16" s="30" t="s">
        <v>249</v>
      </c>
      <c r="AA16" s="30" t="s">
        <v>249</v>
      </c>
      <c r="AB16" s="30" t="s">
        <v>249</v>
      </c>
      <c r="AC16" s="30" t="s">
        <v>249</v>
      </c>
      <c r="AD16" s="213" t="s">
        <v>249</v>
      </c>
      <c r="AE16" s="371"/>
      <c r="AF16" s="405"/>
      <c r="AG16" s="405"/>
      <c r="AH16" s="211" t="s">
        <v>249</v>
      </c>
      <c r="AI16" s="30" t="s">
        <v>249</v>
      </c>
      <c r="AJ16" s="30" t="s">
        <v>249</v>
      </c>
      <c r="AK16" s="30" t="s">
        <v>249</v>
      </c>
      <c r="AL16" s="30" t="s">
        <v>249</v>
      </c>
      <c r="AM16" s="30" t="s">
        <v>249</v>
      </c>
      <c r="AN16" s="30" t="s">
        <v>249</v>
      </c>
      <c r="AO16" s="30" t="s">
        <v>249</v>
      </c>
      <c r="AP16" s="30" t="s">
        <v>249</v>
      </c>
      <c r="AQ16" s="30" t="s">
        <v>249</v>
      </c>
      <c r="AR16" s="30" t="s">
        <v>249</v>
      </c>
      <c r="AS16" s="30" t="s">
        <v>249</v>
      </c>
      <c r="AT16" s="30" t="s">
        <v>249</v>
      </c>
      <c r="AU16" s="30" t="s">
        <v>249</v>
      </c>
      <c r="AV16" s="30" t="s">
        <v>249</v>
      </c>
      <c r="AW16" s="30" t="s">
        <v>249</v>
      </c>
      <c r="AX16" s="30" t="s">
        <v>94</v>
      </c>
      <c r="AY16" s="30" t="s">
        <v>94</v>
      </c>
      <c r="AZ16" s="30" t="s">
        <v>94</v>
      </c>
      <c r="BA16" s="30" t="s">
        <v>94</v>
      </c>
      <c r="BB16" s="30"/>
      <c r="BC16" s="30"/>
      <c r="BD16" s="30"/>
      <c r="BE16" s="30"/>
      <c r="BF16" s="213"/>
    </row>
    <row r="17" spans="1:58" ht="30.75" customHeight="1">
      <c r="A17" s="27">
        <f t="shared" si="2"/>
        <v>11</v>
      </c>
      <c r="B17" s="396"/>
      <c r="C17" s="77" t="s">
        <v>367</v>
      </c>
      <c r="D17" s="495">
        <v>350</v>
      </c>
      <c r="E17" s="177"/>
      <c r="F17" s="177"/>
      <c r="G17" s="177"/>
      <c r="H17" s="177"/>
      <c r="I17" s="177"/>
      <c r="J17" s="177"/>
      <c r="K17" s="177"/>
      <c r="L17" s="177"/>
      <c r="M17" s="177"/>
      <c r="N17" s="496" t="s">
        <v>339</v>
      </c>
      <c r="O17" s="177"/>
      <c r="P17" s="177"/>
      <c r="Q17" s="177"/>
      <c r="R17" s="177"/>
      <c r="S17" s="177"/>
      <c r="T17" s="30" t="s">
        <v>249</v>
      </c>
      <c r="U17" s="30" t="s">
        <v>249</v>
      </c>
      <c r="V17" s="30" t="s">
        <v>249</v>
      </c>
      <c r="W17" s="30" t="s">
        <v>249</v>
      </c>
      <c r="X17" s="30" t="s">
        <v>249</v>
      </c>
      <c r="Y17" s="30" t="s">
        <v>249</v>
      </c>
      <c r="Z17" s="30" t="s">
        <v>249</v>
      </c>
      <c r="AA17" s="30" t="s">
        <v>249</v>
      </c>
      <c r="AB17" s="30" t="s">
        <v>249</v>
      </c>
      <c r="AC17" s="30" t="s">
        <v>249</v>
      </c>
      <c r="AD17" s="213" t="s">
        <v>249</v>
      </c>
      <c r="AE17" s="371"/>
      <c r="AF17" s="405"/>
      <c r="AG17" s="405"/>
      <c r="AH17" s="211" t="s">
        <v>249</v>
      </c>
      <c r="AI17" s="30" t="s">
        <v>249</v>
      </c>
      <c r="AJ17" s="30" t="s">
        <v>249</v>
      </c>
      <c r="AK17" s="30" t="s">
        <v>249</v>
      </c>
      <c r="AL17" s="30" t="s">
        <v>249</v>
      </c>
      <c r="AM17" s="30" t="s">
        <v>249</v>
      </c>
      <c r="AN17" s="30" t="s">
        <v>249</v>
      </c>
      <c r="AO17" s="30" t="s">
        <v>249</v>
      </c>
      <c r="AP17" s="30" t="s">
        <v>249</v>
      </c>
      <c r="AQ17" s="30" t="s">
        <v>249</v>
      </c>
      <c r="AR17" s="30" t="s">
        <v>249</v>
      </c>
      <c r="AS17" s="30" t="s">
        <v>249</v>
      </c>
      <c r="AT17" s="30" t="s">
        <v>249</v>
      </c>
      <c r="AU17" s="30" t="s">
        <v>249</v>
      </c>
      <c r="AV17" s="30" t="s">
        <v>249</v>
      </c>
      <c r="AW17" s="30" t="s">
        <v>249</v>
      </c>
      <c r="AX17" s="30" t="s">
        <v>249</v>
      </c>
      <c r="AY17" s="30" t="s">
        <v>249</v>
      </c>
      <c r="AZ17" s="30" t="s">
        <v>249</v>
      </c>
      <c r="BA17" s="30" t="s">
        <v>249</v>
      </c>
      <c r="BB17" s="30"/>
      <c r="BC17" s="30"/>
      <c r="BD17" s="30"/>
      <c r="BE17" s="30"/>
      <c r="BF17" s="213"/>
    </row>
    <row r="18" spans="1:58" ht="30.75" customHeight="1">
      <c r="A18" s="27">
        <f t="shared" si="2"/>
        <v>12</v>
      </c>
      <c r="B18" s="396"/>
      <c r="C18" s="324" t="s">
        <v>368</v>
      </c>
      <c r="D18" s="495"/>
      <c r="E18" s="177"/>
      <c r="F18" s="177"/>
      <c r="G18" s="177"/>
      <c r="H18" s="177"/>
      <c r="I18" s="177"/>
      <c r="J18" s="177"/>
      <c r="K18" s="177"/>
      <c r="L18" s="177"/>
      <c r="M18" s="177"/>
      <c r="N18" s="496"/>
      <c r="O18" s="177"/>
      <c r="P18" s="177"/>
      <c r="Q18" s="177"/>
      <c r="R18" s="177"/>
      <c r="S18" s="177"/>
      <c r="T18" s="177"/>
      <c r="U18" s="30" t="s">
        <v>249</v>
      </c>
      <c r="V18" s="30" t="s">
        <v>249</v>
      </c>
      <c r="W18" s="30" t="s">
        <v>249</v>
      </c>
      <c r="X18" s="30" t="s">
        <v>249</v>
      </c>
      <c r="Y18" s="30" t="s">
        <v>249</v>
      </c>
      <c r="Z18" s="30" t="s">
        <v>249</v>
      </c>
      <c r="AA18" s="30" t="s">
        <v>249</v>
      </c>
      <c r="AB18" s="30" t="s">
        <v>249</v>
      </c>
      <c r="AC18" s="30" t="s">
        <v>249</v>
      </c>
      <c r="AD18" s="213" t="s">
        <v>249</v>
      </c>
      <c r="AE18" s="371"/>
      <c r="AF18" s="405"/>
      <c r="AG18" s="405"/>
      <c r="AH18" s="211" t="s">
        <v>249</v>
      </c>
      <c r="AI18" s="30" t="s">
        <v>249</v>
      </c>
      <c r="AJ18" s="30" t="s">
        <v>249</v>
      </c>
      <c r="AK18" s="30" t="s">
        <v>249</v>
      </c>
      <c r="AL18" s="30" t="s">
        <v>249</v>
      </c>
      <c r="AM18" s="30" t="s">
        <v>249</v>
      </c>
      <c r="AN18" s="30" t="s">
        <v>249</v>
      </c>
      <c r="AO18" s="30" t="s">
        <v>249</v>
      </c>
      <c r="AP18" s="30" t="s">
        <v>249</v>
      </c>
      <c r="AQ18" s="30" t="s">
        <v>249</v>
      </c>
      <c r="AR18" s="30" t="s">
        <v>249</v>
      </c>
      <c r="AS18" s="30" t="s">
        <v>249</v>
      </c>
      <c r="AT18" s="30" t="s">
        <v>249</v>
      </c>
      <c r="AU18" s="30" t="s">
        <v>249</v>
      </c>
      <c r="AV18" s="30" t="s">
        <v>249</v>
      </c>
      <c r="AW18" s="30" t="s">
        <v>249</v>
      </c>
      <c r="AX18" s="30" t="s">
        <v>249</v>
      </c>
      <c r="AY18" s="30" t="s">
        <v>249</v>
      </c>
      <c r="AZ18" s="30" t="s">
        <v>249</v>
      </c>
      <c r="BA18" s="30" t="s">
        <v>249</v>
      </c>
      <c r="BB18" s="30"/>
      <c r="BC18" s="30"/>
      <c r="BD18" s="30"/>
      <c r="BE18" s="30"/>
      <c r="BF18" s="213"/>
    </row>
    <row r="19" spans="1:58" ht="30.75" customHeight="1">
      <c r="A19" s="27">
        <f t="shared" si="2"/>
        <v>13</v>
      </c>
      <c r="B19" s="396"/>
      <c r="C19" s="77" t="s">
        <v>369</v>
      </c>
      <c r="D19" s="495">
        <v>350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90"/>
      <c r="AE19" s="371"/>
      <c r="AF19" s="405"/>
      <c r="AG19" s="405"/>
      <c r="AH19" s="211"/>
      <c r="AI19" s="30"/>
      <c r="AJ19" s="30"/>
      <c r="AK19" s="30"/>
      <c r="AL19" s="30"/>
      <c r="AM19" s="30"/>
      <c r="AN19" s="30"/>
      <c r="AO19" s="30"/>
      <c r="AP19" s="30"/>
      <c r="AQ19" s="30"/>
      <c r="AR19" s="466" t="s">
        <v>339</v>
      </c>
      <c r="AS19" s="30"/>
      <c r="AT19" s="30"/>
      <c r="AU19" s="30"/>
      <c r="AV19" s="30"/>
      <c r="AW19" s="30"/>
      <c r="AX19" s="30"/>
      <c r="AY19" s="30" t="s">
        <v>249</v>
      </c>
      <c r="AZ19" s="30" t="s">
        <v>249</v>
      </c>
      <c r="BA19" s="30" t="s">
        <v>249</v>
      </c>
      <c r="BB19" s="30"/>
      <c r="BC19" s="30"/>
      <c r="BD19" s="30"/>
      <c r="BE19" s="30"/>
      <c r="BF19" s="213"/>
    </row>
    <row r="20" spans="1:58" ht="30.75" customHeight="1">
      <c r="A20" s="27">
        <f t="shared" si="2"/>
        <v>14</v>
      </c>
      <c r="B20" s="396"/>
      <c r="C20" s="324" t="s">
        <v>370</v>
      </c>
      <c r="D20" s="495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90"/>
      <c r="AE20" s="371"/>
      <c r="AF20" s="405"/>
      <c r="AG20" s="405"/>
      <c r="AH20" s="211"/>
      <c r="AI20" s="30"/>
      <c r="AJ20" s="30"/>
      <c r="AK20" s="30"/>
      <c r="AL20" s="30"/>
      <c r="AM20" s="30"/>
      <c r="AN20" s="30"/>
      <c r="AO20" s="30"/>
      <c r="AP20" s="30"/>
      <c r="AQ20" s="30"/>
      <c r="AR20" s="466"/>
      <c r="AS20" s="30"/>
      <c r="AT20" s="30"/>
      <c r="AU20" s="30"/>
      <c r="AV20" s="30"/>
      <c r="AW20" s="30"/>
      <c r="AX20" s="30"/>
      <c r="AY20" s="30" t="s">
        <v>249</v>
      </c>
      <c r="AZ20" s="30" t="s">
        <v>249</v>
      </c>
      <c r="BA20" s="30" t="s">
        <v>249</v>
      </c>
      <c r="BB20" s="30"/>
      <c r="BC20" s="30"/>
      <c r="BD20" s="30"/>
      <c r="BE20" s="30"/>
      <c r="BF20" s="213"/>
    </row>
    <row r="21" spans="1:58" ht="30.75" customHeight="1">
      <c r="A21" s="27">
        <f t="shared" si="2"/>
        <v>15</v>
      </c>
      <c r="B21" s="396"/>
      <c r="C21" s="77" t="s">
        <v>130</v>
      </c>
      <c r="D21" s="33"/>
      <c r="E21" s="177"/>
      <c r="F21" s="177"/>
      <c r="G21" s="365" t="s">
        <v>371</v>
      </c>
      <c r="H21" s="365"/>
      <c r="I21" s="365" t="s">
        <v>372</v>
      </c>
      <c r="J21" s="365"/>
      <c r="K21" s="365"/>
      <c r="L21" s="365"/>
      <c r="M21" s="10" t="s">
        <v>373</v>
      </c>
      <c r="N21" s="48"/>
      <c r="O21" s="10"/>
      <c r="P21" s="177"/>
      <c r="Q21" s="177"/>
      <c r="R21" s="177"/>
      <c r="S21" s="10"/>
      <c r="T21" s="63"/>
      <c r="U21" s="10"/>
      <c r="V21" s="365" t="s">
        <v>371</v>
      </c>
      <c r="W21" s="365"/>
      <c r="X21" s="365" t="s">
        <v>372</v>
      </c>
      <c r="Y21" s="365"/>
      <c r="Z21" s="365"/>
      <c r="AA21" s="365"/>
      <c r="AB21" s="10" t="s">
        <v>373</v>
      </c>
      <c r="AC21" s="48"/>
      <c r="AD21" s="327"/>
      <c r="AE21" s="371"/>
      <c r="AF21" s="405"/>
      <c r="AG21" s="405"/>
      <c r="AH21" s="501" t="s">
        <v>371</v>
      </c>
      <c r="AI21" s="365"/>
      <c r="AJ21" s="365" t="s">
        <v>372</v>
      </c>
      <c r="AK21" s="365"/>
      <c r="AL21" s="365"/>
      <c r="AM21" s="365"/>
      <c r="AN21" s="10" t="s">
        <v>373</v>
      </c>
      <c r="AO21" s="30"/>
      <c r="AP21" s="30"/>
      <c r="AQ21" s="30"/>
      <c r="AR21" s="365" t="s">
        <v>371</v>
      </c>
      <c r="AS21" s="365"/>
      <c r="AT21" s="365" t="s">
        <v>372</v>
      </c>
      <c r="AU21" s="365"/>
      <c r="AV21" s="365"/>
      <c r="AW21" s="365"/>
      <c r="AX21" s="10" t="s">
        <v>373</v>
      </c>
      <c r="AY21" s="30"/>
      <c r="AZ21" s="30"/>
      <c r="BA21" s="30"/>
      <c r="BB21" s="30"/>
      <c r="BC21" s="30"/>
      <c r="BD21" s="30"/>
      <c r="BE21" s="30"/>
      <c r="BF21" s="213"/>
    </row>
    <row r="22" spans="1:58" ht="72" customHeight="1">
      <c r="A22" s="27">
        <f t="shared" si="2"/>
        <v>16</v>
      </c>
      <c r="B22" s="396"/>
      <c r="C22" s="77" t="s">
        <v>129</v>
      </c>
      <c r="D22" s="33"/>
      <c r="E22" s="177"/>
      <c r="F22" s="49" t="s">
        <v>374</v>
      </c>
      <c r="G22" s="32"/>
      <c r="H22" s="328"/>
      <c r="I22" s="34" t="s">
        <v>375</v>
      </c>
      <c r="J22" s="497" t="s">
        <v>376</v>
      </c>
      <c r="K22" s="497"/>
      <c r="L22" s="329" t="s">
        <v>387</v>
      </c>
      <c r="M22" s="177"/>
      <c r="N22" s="49" t="s">
        <v>377</v>
      </c>
      <c r="O22" s="49" t="s">
        <v>378</v>
      </c>
      <c r="P22" s="177"/>
      <c r="Q22" s="177"/>
      <c r="R22" s="177"/>
      <c r="S22" s="49" t="s">
        <v>374</v>
      </c>
      <c r="T22" s="32"/>
      <c r="U22" s="328"/>
      <c r="V22" s="34" t="s">
        <v>375</v>
      </c>
      <c r="W22" s="497" t="s">
        <v>376</v>
      </c>
      <c r="X22" s="497"/>
      <c r="Y22" s="329" t="s">
        <v>387</v>
      </c>
      <c r="Z22" s="177"/>
      <c r="AA22" s="49" t="s">
        <v>377</v>
      </c>
      <c r="AB22" s="49"/>
      <c r="AC22" s="49" t="s">
        <v>378</v>
      </c>
      <c r="AD22" s="217"/>
      <c r="AE22" s="371"/>
      <c r="AF22" s="405"/>
      <c r="AG22" s="405"/>
      <c r="AH22" s="335" t="s">
        <v>374</v>
      </c>
      <c r="AI22" s="32"/>
      <c r="AJ22" s="328"/>
      <c r="AK22" s="34" t="s">
        <v>375</v>
      </c>
      <c r="AL22" s="497" t="s">
        <v>376</v>
      </c>
      <c r="AM22" s="497"/>
      <c r="AN22" s="329" t="s">
        <v>387</v>
      </c>
      <c r="AO22" s="177"/>
      <c r="AP22" s="49" t="s">
        <v>377</v>
      </c>
      <c r="AQ22" s="49" t="s">
        <v>378</v>
      </c>
      <c r="AR22" s="30"/>
      <c r="AS22" s="49" t="s">
        <v>374</v>
      </c>
      <c r="AT22" s="32"/>
      <c r="AU22" s="328"/>
      <c r="AV22" s="34" t="s">
        <v>375</v>
      </c>
      <c r="AW22" s="497" t="s">
        <v>376</v>
      </c>
      <c r="AX22" s="497"/>
      <c r="AY22" s="329" t="s">
        <v>387</v>
      </c>
      <c r="AZ22" s="177"/>
      <c r="BA22" s="49" t="s">
        <v>377</v>
      </c>
      <c r="BB22" s="49"/>
      <c r="BC22" s="49" t="s">
        <v>378</v>
      </c>
      <c r="BD22" s="30"/>
      <c r="BE22" s="30"/>
      <c r="BF22" s="213"/>
    </row>
    <row r="23" spans="1:58" ht="48.75" customHeight="1" thickBot="1">
      <c r="A23" s="35">
        <f t="shared" si="2"/>
        <v>17</v>
      </c>
      <c r="B23" s="397"/>
      <c r="C23" s="111" t="s">
        <v>196</v>
      </c>
      <c r="D23" s="36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01"/>
      <c r="T23" s="103" t="s">
        <v>379</v>
      </c>
      <c r="U23" s="103" t="s">
        <v>380</v>
      </c>
      <c r="V23" s="101"/>
      <c r="W23" s="101"/>
      <c r="X23" s="101"/>
      <c r="Y23" s="101"/>
      <c r="Z23" s="11"/>
      <c r="AA23" s="58"/>
      <c r="AB23" s="67"/>
      <c r="AC23" s="58"/>
      <c r="AD23" s="218"/>
      <c r="AE23" s="371"/>
      <c r="AF23" s="405"/>
      <c r="AG23" s="405"/>
      <c r="AH23" s="21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7" t="s">
        <v>381</v>
      </c>
      <c r="AY23" s="337" t="s">
        <v>382</v>
      </c>
      <c r="AZ23" s="336"/>
      <c r="BA23" s="336"/>
      <c r="BB23" s="336"/>
      <c r="BC23" s="336"/>
      <c r="BD23" s="336"/>
      <c r="BE23" s="336"/>
      <c r="BF23" s="214"/>
    </row>
    <row r="24" spans="1:58" ht="100.5" customHeight="1" thickBot="1" thickTop="1">
      <c r="A24" s="25">
        <f aca="true" t="shared" si="3" ref="A24:A29">A23+1</f>
        <v>18</v>
      </c>
      <c r="B24" s="464" t="s">
        <v>222</v>
      </c>
      <c r="C24" s="114" t="s">
        <v>349</v>
      </c>
      <c r="D24" s="15">
        <v>1644</v>
      </c>
      <c r="E24" s="444" t="s">
        <v>221</v>
      </c>
      <c r="F24" s="444"/>
      <c r="G24" s="444"/>
      <c r="H24" s="444"/>
      <c r="I24" s="444"/>
      <c r="J24" s="431" t="s">
        <v>95</v>
      </c>
      <c r="K24" s="38"/>
      <c r="L24" s="38"/>
      <c r="M24" s="159" t="s">
        <v>223</v>
      </c>
      <c r="N24" s="62"/>
      <c r="O24" s="38" t="s">
        <v>94</v>
      </c>
      <c r="P24" s="38" t="s">
        <v>94</v>
      </c>
      <c r="Q24" s="38" t="s">
        <v>94</v>
      </c>
      <c r="R24" s="38" t="s">
        <v>94</v>
      </c>
      <c r="S24" s="38" t="s">
        <v>94</v>
      </c>
      <c r="T24" s="38" t="s">
        <v>94</v>
      </c>
      <c r="U24" s="38" t="s">
        <v>94</v>
      </c>
      <c r="V24" s="38" t="s">
        <v>94</v>
      </c>
      <c r="W24" s="38" t="s">
        <v>94</v>
      </c>
      <c r="X24" s="38" t="s">
        <v>94</v>
      </c>
      <c r="Y24" s="38" t="s">
        <v>94</v>
      </c>
      <c r="Z24" s="38" t="s">
        <v>94</v>
      </c>
      <c r="AA24" s="38" t="s">
        <v>94</v>
      </c>
      <c r="AB24" s="38" t="s">
        <v>94</v>
      </c>
      <c r="AC24" s="455" t="s">
        <v>100</v>
      </c>
      <c r="AD24" s="455"/>
      <c r="AE24" s="456"/>
      <c r="AF24" s="405"/>
      <c r="AG24" s="405"/>
      <c r="AH24" s="163"/>
      <c r="AI24" s="220"/>
      <c r="AJ24" s="181"/>
      <c r="AK24" s="452" t="s">
        <v>225</v>
      </c>
      <c r="AL24" s="164"/>
      <c r="AM24" s="87" t="s">
        <v>94</v>
      </c>
      <c r="AN24" s="301" t="s">
        <v>345</v>
      </c>
      <c r="AO24" s="87" t="s">
        <v>94</v>
      </c>
      <c r="AP24" s="87" t="s">
        <v>94</v>
      </c>
      <c r="AQ24" s="87" t="s">
        <v>94</v>
      </c>
      <c r="AR24" s="87" t="s">
        <v>94</v>
      </c>
      <c r="AS24" s="87" t="s">
        <v>94</v>
      </c>
      <c r="AT24" s="87" t="s">
        <v>94</v>
      </c>
      <c r="AU24" s="87" t="s">
        <v>94</v>
      </c>
      <c r="AV24" s="87" t="s">
        <v>94</v>
      </c>
      <c r="AW24" s="87" t="s">
        <v>94</v>
      </c>
      <c r="AX24" s="87" t="s">
        <v>94</v>
      </c>
      <c r="AY24" s="87" t="s">
        <v>94</v>
      </c>
      <c r="AZ24" s="155" t="s">
        <v>94</v>
      </c>
      <c r="BA24" s="461" t="s">
        <v>100</v>
      </c>
      <c r="BB24" s="169"/>
      <c r="BC24" s="169"/>
      <c r="BD24" s="181"/>
      <c r="BE24" s="169"/>
      <c r="BF24" s="457" t="s">
        <v>228</v>
      </c>
    </row>
    <row r="25" spans="1:58" ht="59.25" customHeight="1" thickTop="1">
      <c r="A25" s="27">
        <f t="shared" si="3"/>
        <v>19</v>
      </c>
      <c r="B25" s="465"/>
      <c r="C25" s="112" t="s">
        <v>207</v>
      </c>
      <c r="D25" s="16">
        <v>48</v>
      </c>
      <c r="E25" s="446"/>
      <c r="F25" s="446"/>
      <c r="G25" s="446"/>
      <c r="H25" s="446"/>
      <c r="I25" s="446"/>
      <c r="J25" s="432"/>
      <c r="K25" s="177" t="s">
        <v>96</v>
      </c>
      <c r="L25" s="177" t="s">
        <v>96</v>
      </c>
      <c r="M25" s="79" t="s">
        <v>243</v>
      </c>
      <c r="N25" s="177" t="s">
        <v>139</v>
      </c>
      <c r="O25" s="177" t="s">
        <v>139</v>
      </c>
      <c r="P25" s="177" t="s">
        <v>139</v>
      </c>
      <c r="Q25" s="177" t="s">
        <v>139</v>
      </c>
      <c r="R25" s="177" t="s">
        <v>139</v>
      </c>
      <c r="S25" s="177" t="s">
        <v>139</v>
      </c>
      <c r="T25" s="177" t="s">
        <v>139</v>
      </c>
      <c r="U25" s="177" t="s">
        <v>139</v>
      </c>
      <c r="V25" s="177" t="s">
        <v>139</v>
      </c>
      <c r="W25" s="177" t="s">
        <v>139</v>
      </c>
      <c r="X25" s="177" t="s">
        <v>139</v>
      </c>
      <c r="Y25" s="177" t="s">
        <v>139</v>
      </c>
      <c r="Z25" s="177" t="s">
        <v>139</v>
      </c>
      <c r="AA25" s="177" t="s">
        <v>139</v>
      </c>
      <c r="AB25" s="9" t="s">
        <v>244</v>
      </c>
      <c r="AC25" s="9" t="s">
        <v>244</v>
      </c>
      <c r="AD25" s="9" t="s">
        <v>244</v>
      </c>
      <c r="AE25" s="207"/>
      <c r="AF25" s="405"/>
      <c r="AG25" s="405"/>
      <c r="AH25" s="165"/>
      <c r="AI25" s="166"/>
      <c r="AJ25" s="166"/>
      <c r="AK25" s="453"/>
      <c r="AL25" s="221" t="s">
        <v>248</v>
      </c>
      <c r="AM25" s="39" t="s">
        <v>94</v>
      </c>
      <c r="AN25" s="39" t="s">
        <v>94</v>
      </c>
      <c r="AO25" s="39" t="s">
        <v>94</v>
      </c>
      <c r="AP25" s="39" t="s">
        <v>94</v>
      </c>
      <c r="AQ25" s="39" t="s">
        <v>94</v>
      </c>
      <c r="AR25" s="39" t="s">
        <v>94</v>
      </c>
      <c r="AS25" s="39" t="s">
        <v>94</v>
      </c>
      <c r="AT25" s="39" t="s">
        <v>94</v>
      </c>
      <c r="AU25" s="39" t="s">
        <v>94</v>
      </c>
      <c r="AV25" s="39" t="s">
        <v>94</v>
      </c>
      <c r="AW25" s="39" t="s">
        <v>94</v>
      </c>
      <c r="AX25" s="39" t="s">
        <v>94</v>
      </c>
      <c r="AY25" s="39" t="s">
        <v>94</v>
      </c>
      <c r="AZ25" s="88" t="s">
        <v>94</v>
      </c>
      <c r="BA25" s="462"/>
      <c r="BB25" s="40"/>
      <c r="BC25" s="40"/>
      <c r="BD25" s="63"/>
      <c r="BE25" s="40"/>
      <c r="BF25" s="458"/>
    </row>
    <row r="26" spans="1:58" ht="59.25" customHeight="1" thickBot="1">
      <c r="A26" s="27">
        <f t="shared" si="3"/>
        <v>20</v>
      </c>
      <c r="B26" s="465"/>
      <c r="C26" s="228" t="s">
        <v>245</v>
      </c>
      <c r="D26" s="229">
        <v>413</v>
      </c>
      <c r="E26" s="230"/>
      <c r="F26" s="230"/>
      <c r="G26" s="230"/>
      <c r="H26" s="231" t="s">
        <v>125</v>
      </c>
      <c r="I26" s="232"/>
      <c r="J26" s="232" t="s">
        <v>94</v>
      </c>
      <c r="K26" s="232" t="s">
        <v>94</v>
      </c>
      <c r="L26" s="232" t="s">
        <v>94</v>
      </c>
      <c r="M26" s="232" t="s">
        <v>94</v>
      </c>
      <c r="N26" s="232" t="s">
        <v>94</v>
      </c>
      <c r="O26" s="125" t="s">
        <v>94</v>
      </c>
      <c r="P26" s="125" t="s">
        <v>94</v>
      </c>
      <c r="Q26" s="125" t="s">
        <v>94</v>
      </c>
      <c r="R26" s="125" t="s">
        <v>94</v>
      </c>
      <c r="S26" s="125" t="s">
        <v>94</v>
      </c>
      <c r="T26" s="125" t="s">
        <v>94</v>
      </c>
      <c r="U26" s="125" t="s">
        <v>94</v>
      </c>
      <c r="V26" s="125" t="s">
        <v>94</v>
      </c>
      <c r="W26" s="125" t="s">
        <v>94</v>
      </c>
      <c r="X26" s="393" t="s">
        <v>99</v>
      </c>
      <c r="Y26" s="394"/>
      <c r="Z26" s="233"/>
      <c r="AA26" s="125"/>
      <c r="AB26" s="234"/>
      <c r="AC26" s="125"/>
      <c r="AD26" s="235" t="s">
        <v>248</v>
      </c>
      <c r="AE26" s="219"/>
      <c r="AF26" s="405"/>
      <c r="AG26" s="405"/>
      <c r="AH26" s="167"/>
      <c r="AI26" s="182"/>
      <c r="AJ26" s="182"/>
      <c r="AK26" s="454"/>
      <c r="AL26" s="162"/>
      <c r="AM26" s="162" t="s">
        <v>94</v>
      </c>
      <c r="AN26" s="162" t="s">
        <v>94</v>
      </c>
      <c r="AO26" s="162" t="s">
        <v>94</v>
      </c>
      <c r="AP26" s="162" t="s">
        <v>94</v>
      </c>
      <c r="AQ26" s="162" t="s">
        <v>94</v>
      </c>
      <c r="AR26" s="162" t="s">
        <v>94</v>
      </c>
      <c r="AS26" s="162" t="s">
        <v>94</v>
      </c>
      <c r="AT26" s="162" t="s">
        <v>94</v>
      </c>
      <c r="AU26" s="162" t="s">
        <v>94</v>
      </c>
      <c r="AV26" s="162" t="s">
        <v>94</v>
      </c>
      <c r="AW26" s="162" t="s">
        <v>94</v>
      </c>
      <c r="AX26" s="162" t="s">
        <v>94</v>
      </c>
      <c r="AY26" s="162" t="s">
        <v>94</v>
      </c>
      <c r="AZ26" s="168" t="s">
        <v>94</v>
      </c>
      <c r="BA26" s="463"/>
      <c r="BB26" s="161"/>
      <c r="BC26" s="161"/>
      <c r="BD26" s="182"/>
      <c r="BE26" s="161"/>
      <c r="BF26" s="459"/>
    </row>
    <row r="27" spans="1:58" s="46" customFormat="1" ht="33" customHeight="1" thickTop="1">
      <c r="A27" s="25">
        <f t="shared" si="3"/>
        <v>21</v>
      </c>
      <c r="B27" s="395" t="s">
        <v>101</v>
      </c>
      <c r="C27" s="118" t="s">
        <v>58</v>
      </c>
      <c r="D27" s="15">
        <v>25</v>
      </c>
      <c r="E27" s="7"/>
      <c r="F27" s="44"/>
      <c r="G27" s="44"/>
      <c r="H27" s="44"/>
      <c r="I27" s="44"/>
      <c r="J27" s="44"/>
      <c r="K27" s="44"/>
      <c r="L27" s="241" t="s">
        <v>262</v>
      </c>
      <c r="M27" s="369" t="s">
        <v>277</v>
      </c>
      <c r="N27" s="369"/>
      <c r="O27" s="369"/>
      <c r="P27" s="369"/>
      <c r="Q27" s="369"/>
      <c r="R27" s="369"/>
      <c r="S27" s="369"/>
      <c r="T27" s="369"/>
      <c r="U27" s="370" t="s">
        <v>276</v>
      </c>
      <c r="V27" s="370"/>
      <c r="W27" s="369" t="s">
        <v>274</v>
      </c>
      <c r="X27" s="369"/>
      <c r="Y27" s="241" t="s">
        <v>267</v>
      </c>
      <c r="Z27" s="44"/>
      <c r="AA27" s="241" t="s">
        <v>268</v>
      </c>
      <c r="AB27" s="44"/>
      <c r="AC27" s="44"/>
      <c r="AD27" s="44"/>
      <c r="AE27" s="219"/>
      <c r="AF27" s="405"/>
      <c r="AG27" s="405"/>
      <c r="AH27" s="44"/>
      <c r="AI27" s="376" t="s">
        <v>225</v>
      </c>
      <c r="AJ27" s="44"/>
      <c r="AK27" s="87" t="s">
        <v>94</v>
      </c>
      <c r="AL27" s="87" t="s">
        <v>94</v>
      </c>
      <c r="AM27" s="87" t="s">
        <v>94</v>
      </c>
      <c r="AN27" s="87" t="s">
        <v>94</v>
      </c>
      <c r="AO27" s="87" t="s">
        <v>94</v>
      </c>
      <c r="AP27" s="87" t="s">
        <v>94</v>
      </c>
      <c r="AQ27" s="87" t="s">
        <v>94</v>
      </c>
      <c r="AR27" s="87" t="s">
        <v>94</v>
      </c>
      <c r="AS27" s="87" t="s">
        <v>94</v>
      </c>
      <c r="AT27" s="87" t="s">
        <v>94</v>
      </c>
      <c r="AU27" s="87" t="s">
        <v>94</v>
      </c>
      <c r="AV27" s="87" t="s">
        <v>94</v>
      </c>
      <c r="AW27" s="87" t="s">
        <v>94</v>
      </c>
      <c r="AX27" s="87" t="s">
        <v>94</v>
      </c>
      <c r="AY27" s="461" t="s">
        <v>100</v>
      </c>
      <c r="AZ27" s="461"/>
      <c r="BA27" s="87"/>
      <c r="BB27" s="205"/>
      <c r="BC27" s="205"/>
      <c r="BD27" s="205"/>
      <c r="BE27" s="205"/>
      <c r="BF27" s="373" t="s">
        <v>228</v>
      </c>
    </row>
    <row r="28" spans="1:58" s="46" customFormat="1" ht="33" customHeight="1">
      <c r="A28" s="27">
        <f t="shared" si="3"/>
        <v>22</v>
      </c>
      <c r="B28" s="448"/>
      <c r="C28" s="120" t="s">
        <v>60</v>
      </c>
      <c r="D28" s="16">
        <v>42</v>
      </c>
      <c r="E28" s="10"/>
      <c r="F28" s="10"/>
      <c r="G28" s="10"/>
      <c r="H28" s="10"/>
      <c r="I28" s="10"/>
      <c r="J28" s="10"/>
      <c r="K28" s="10"/>
      <c r="L28" s="240" t="s">
        <v>262</v>
      </c>
      <c r="M28" s="49" t="s">
        <v>273</v>
      </c>
      <c r="N28" s="368" t="s">
        <v>271</v>
      </c>
      <c r="O28" s="365"/>
      <c r="P28" s="368" t="s">
        <v>275</v>
      </c>
      <c r="Q28" s="365"/>
      <c r="R28" s="368" t="s">
        <v>272</v>
      </c>
      <c r="S28" s="368"/>
      <c r="T28" s="368" t="s">
        <v>274</v>
      </c>
      <c r="U28" s="368"/>
      <c r="V28" s="240" t="s">
        <v>267</v>
      </c>
      <c r="W28" s="54"/>
      <c r="X28" s="240" t="s">
        <v>268</v>
      </c>
      <c r="Y28" s="48"/>
      <c r="Z28" s="48"/>
      <c r="AA28" s="48"/>
      <c r="AB28" s="54"/>
      <c r="AC28" s="54"/>
      <c r="AD28" s="54"/>
      <c r="AE28" s="219"/>
      <c r="AF28" s="405"/>
      <c r="AG28" s="405"/>
      <c r="AH28" s="54"/>
      <c r="AI28" s="377"/>
      <c r="AJ28" s="54"/>
      <c r="AK28" s="39" t="s">
        <v>94</v>
      </c>
      <c r="AL28" s="39" t="s">
        <v>94</v>
      </c>
      <c r="AM28" s="39" t="s">
        <v>94</v>
      </c>
      <c r="AN28" s="39" t="s">
        <v>94</v>
      </c>
      <c r="AO28" s="39" t="s">
        <v>94</v>
      </c>
      <c r="AP28" s="39" t="s">
        <v>94</v>
      </c>
      <c r="AQ28" s="39" t="s">
        <v>94</v>
      </c>
      <c r="AR28" s="39" t="s">
        <v>94</v>
      </c>
      <c r="AS28" s="39" t="s">
        <v>94</v>
      </c>
      <c r="AT28" s="39" t="s">
        <v>94</v>
      </c>
      <c r="AU28" s="39" t="s">
        <v>94</v>
      </c>
      <c r="AV28" s="39" t="s">
        <v>94</v>
      </c>
      <c r="AW28" s="39" t="s">
        <v>94</v>
      </c>
      <c r="AX28" s="39" t="s">
        <v>94</v>
      </c>
      <c r="AY28" s="462"/>
      <c r="AZ28" s="462"/>
      <c r="BA28" s="39"/>
      <c r="BB28" s="48"/>
      <c r="BC28" s="48"/>
      <c r="BD28" s="51"/>
      <c r="BE28" s="48"/>
      <c r="BF28" s="374"/>
    </row>
    <row r="29" spans="1:58" s="46" customFormat="1" ht="33" customHeight="1">
      <c r="A29" s="27">
        <f t="shared" si="3"/>
        <v>23</v>
      </c>
      <c r="B29" s="448"/>
      <c r="C29" s="120" t="s">
        <v>61</v>
      </c>
      <c r="D29" s="16">
        <v>55</v>
      </c>
      <c r="E29" s="48"/>
      <c r="F29" s="54"/>
      <c r="G29" s="54"/>
      <c r="H29" s="54"/>
      <c r="I29" s="54"/>
      <c r="J29" s="54"/>
      <c r="K29" s="54"/>
      <c r="L29" s="48"/>
      <c r="M29" s="240" t="s">
        <v>262</v>
      </c>
      <c r="N29" s="368" t="s">
        <v>275</v>
      </c>
      <c r="O29" s="365"/>
      <c r="P29" s="368" t="s">
        <v>271</v>
      </c>
      <c r="Q29" s="365"/>
      <c r="R29" s="49" t="s">
        <v>273</v>
      </c>
      <c r="S29" s="48"/>
      <c r="T29" s="368" t="s">
        <v>272</v>
      </c>
      <c r="U29" s="368"/>
      <c r="V29" s="368" t="s">
        <v>274</v>
      </c>
      <c r="W29" s="368"/>
      <c r="X29" s="240" t="s">
        <v>267</v>
      </c>
      <c r="Y29" s="54"/>
      <c r="Z29" s="240" t="s">
        <v>268</v>
      </c>
      <c r="AA29" s="48"/>
      <c r="AB29" s="54"/>
      <c r="AC29" s="54"/>
      <c r="AD29" s="54"/>
      <c r="AE29" s="219"/>
      <c r="AF29" s="405"/>
      <c r="AG29" s="405"/>
      <c r="AH29" s="54"/>
      <c r="AI29" s="377"/>
      <c r="AJ29" s="54"/>
      <c r="AK29" s="39" t="s">
        <v>94</v>
      </c>
      <c r="AL29" s="39" t="s">
        <v>94</v>
      </c>
      <c r="AM29" s="39" t="s">
        <v>94</v>
      </c>
      <c r="AN29" s="39" t="s">
        <v>94</v>
      </c>
      <c r="AO29" s="39" t="s">
        <v>94</v>
      </c>
      <c r="AP29" s="39" t="s">
        <v>94</v>
      </c>
      <c r="AQ29" s="39" t="s">
        <v>94</v>
      </c>
      <c r="AR29" s="39" t="s">
        <v>94</v>
      </c>
      <c r="AS29" s="39" t="s">
        <v>94</v>
      </c>
      <c r="AT29" s="39" t="s">
        <v>94</v>
      </c>
      <c r="AU29" s="39" t="s">
        <v>94</v>
      </c>
      <c r="AV29" s="39" t="s">
        <v>94</v>
      </c>
      <c r="AW29" s="39" t="s">
        <v>94</v>
      </c>
      <c r="AX29" s="39" t="s">
        <v>94</v>
      </c>
      <c r="AY29" s="462"/>
      <c r="AZ29" s="462"/>
      <c r="BA29" s="39"/>
      <c r="BB29" s="48"/>
      <c r="BC29" s="48"/>
      <c r="BD29" s="55"/>
      <c r="BE29" s="56"/>
      <c r="BF29" s="374"/>
    </row>
    <row r="30" spans="1:58" s="46" customFormat="1" ht="33" customHeight="1">
      <c r="A30" s="27">
        <f>A27+1</f>
        <v>22</v>
      </c>
      <c r="B30" s="448"/>
      <c r="C30" s="119" t="s">
        <v>59</v>
      </c>
      <c r="D30" s="18">
        <v>38</v>
      </c>
      <c r="E30" s="10"/>
      <c r="F30" s="10"/>
      <c r="G30" s="10"/>
      <c r="H30" s="10"/>
      <c r="I30" s="10"/>
      <c r="J30" s="10"/>
      <c r="K30" s="10"/>
      <c r="L30" s="240" t="s">
        <v>262</v>
      </c>
      <c r="M30" s="368" t="s">
        <v>271</v>
      </c>
      <c r="N30" s="368"/>
      <c r="O30" s="368" t="s">
        <v>272</v>
      </c>
      <c r="P30" s="368"/>
      <c r="Q30" s="368" t="s">
        <v>275</v>
      </c>
      <c r="R30" s="368"/>
      <c r="S30" s="48"/>
      <c r="T30" s="49" t="s">
        <v>273</v>
      </c>
      <c r="U30" s="368" t="s">
        <v>274</v>
      </c>
      <c r="V30" s="368"/>
      <c r="W30" s="240" t="s">
        <v>267</v>
      </c>
      <c r="X30" s="48"/>
      <c r="Y30" s="240" t="s">
        <v>268</v>
      </c>
      <c r="Z30" s="48"/>
      <c r="AA30" s="54"/>
      <c r="AB30" s="54"/>
      <c r="AC30" s="54"/>
      <c r="AD30" s="54"/>
      <c r="AE30" s="219"/>
      <c r="AF30" s="405"/>
      <c r="AG30" s="405"/>
      <c r="AH30" s="54"/>
      <c r="AI30" s="377"/>
      <c r="AJ30" s="54"/>
      <c r="AK30" s="39" t="s">
        <v>94</v>
      </c>
      <c r="AL30" s="39" t="s">
        <v>94</v>
      </c>
      <c r="AM30" s="39" t="s">
        <v>94</v>
      </c>
      <c r="AN30" s="39" t="s">
        <v>94</v>
      </c>
      <c r="AO30" s="39" t="s">
        <v>94</v>
      </c>
      <c r="AP30" s="39" t="s">
        <v>94</v>
      </c>
      <c r="AQ30" s="39" t="s">
        <v>94</v>
      </c>
      <c r="AR30" s="39" t="s">
        <v>94</v>
      </c>
      <c r="AS30" s="39" t="s">
        <v>94</v>
      </c>
      <c r="AT30" s="39" t="s">
        <v>94</v>
      </c>
      <c r="AU30" s="39" t="s">
        <v>94</v>
      </c>
      <c r="AV30" s="39" t="s">
        <v>94</v>
      </c>
      <c r="AW30" s="39" t="s">
        <v>94</v>
      </c>
      <c r="AX30" s="39" t="s">
        <v>94</v>
      </c>
      <c r="AY30" s="462"/>
      <c r="AZ30" s="462"/>
      <c r="BA30" s="39"/>
      <c r="BB30" s="10"/>
      <c r="BC30" s="10"/>
      <c r="BD30" s="10"/>
      <c r="BE30" s="10"/>
      <c r="BF30" s="374"/>
    </row>
    <row r="31" spans="1:58" s="46" customFormat="1" ht="33" customHeight="1">
      <c r="A31" s="27">
        <f aca="true" t="shared" si="4" ref="A31:A37">A30+1</f>
        <v>23</v>
      </c>
      <c r="B31" s="448"/>
      <c r="C31" s="119" t="s">
        <v>389</v>
      </c>
      <c r="D31" s="18">
        <v>62</v>
      </c>
      <c r="E31" s="52"/>
      <c r="F31" s="52"/>
      <c r="G31" s="52"/>
      <c r="H31" s="52"/>
      <c r="I31" s="52"/>
      <c r="J31" s="52"/>
      <c r="K31" s="52"/>
      <c r="L31" s="48"/>
      <c r="M31" s="48"/>
      <c r="N31" s="240" t="s">
        <v>262</v>
      </c>
      <c r="O31" s="368" t="s">
        <v>271</v>
      </c>
      <c r="P31" s="365"/>
      <c r="Q31" s="368" t="s">
        <v>272</v>
      </c>
      <c r="R31" s="368"/>
      <c r="S31" s="368" t="s">
        <v>275</v>
      </c>
      <c r="T31" s="365"/>
      <c r="U31" s="49" t="s">
        <v>273</v>
      </c>
      <c r="V31" s="48"/>
      <c r="W31" s="368" t="s">
        <v>274</v>
      </c>
      <c r="X31" s="368"/>
      <c r="Y31" s="240" t="s">
        <v>267</v>
      </c>
      <c r="Z31" s="48"/>
      <c r="AA31" s="240" t="s">
        <v>268</v>
      </c>
      <c r="AB31" s="54"/>
      <c r="AC31" s="54"/>
      <c r="AD31" s="54"/>
      <c r="AE31" s="219"/>
      <c r="AF31" s="405"/>
      <c r="AG31" s="405"/>
      <c r="AH31" s="54"/>
      <c r="AI31" s="377"/>
      <c r="AJ31" s="54"/>
      <c r="AK31" s="39" t="s">
        <v>94</v>
      </c>
      <c r="AL31" s="39" t="s">
        <v>94</v>
      </c>
      <c r="AM31" s="39" t="s">
        <v>94</v>
      </c>
      <c r="AN31" s="39" t="s">
        <v>94</v>
      </c>
      <c r="AO31" s="39" t="s">
        <v>94</v>
      </c>
      <c r="AP31" s="39" t="s">
        <v>94</v>
      </c>
      <c r="AQ31" s="39" t="s">
        <v>94</v>
      </c>
      <c r="AR31" s="39" t="s">
        <v>94</v>
      </c>
      <c r="AS31" s="39" t="s">
        <v>94</v>
      </c>
      <c r="AT31" s="39" t="s">
        <v>94</v>
      </c>
      <c r="AU31" s="39" t="s">
        <v>94</v>
      </c>
      <c r="AV31" s="39" t="s">
        <v>94</v>
      </c>
      <c r="AW31" s="39" t="s">
        <v>94</v>
      </c>
      <c r="AX31" s="39" t="s">
        <v>94</v>
      </c>
      <c r="AY31" s="462"/>
      <c r="AZ31" s="462"/>
      <c r="BA31" s="39"/>
      <c r="BB31" s="48"/>
      <c r="BC31" s="48"/>
      <c r="BD31" s="48"/>
      <c r="BE31" s="48"/>
      <c r="BF31" s="374"/>
    </row>
    <row r="32" spans="1:58" s="46" customFormat="1" ht="57" customHeight="1" thickBot="1">
      <c r="A32" s="35">
        <f>A31+1</f>
        <v>24</v>
      </c>
      <c r="B32" s="449"/>
      <c r="C32" s="237" t="s">
        <v>63</v>
      </c>
      <c r="D32" s="238">
        <v>60</v>
      </c>
      <c r="E32" s="57"/>
      <c r="F32" s="57"/>
      <c r="G32" s="57"/>
      <c r="H32" s="57"/>
      <c r="I32" s="57"/>
      <c r="J32" s="57"/>
      <c r="K32" s="57"/>
      <c r="L32" s="239"/>
      <c r="M32" s="239"/>
      <c r="N32" s="239"/>
      <c r="O32" s="251" t="s">
        <v>262</v>
      </c>
      <c r="P32" s="363" t="s">
        <v>263</v>
      </c>
      <c r="Q32" s="363"/>
      <c r="R32" s="363" t="s">
        <v>264</v>
      </c>
      <c r="S32" s="363"/>
      <c r="T32" s="58" t="s">
        <v>265</v>
      </c>
      <c r="U32" s="58" t="s">
        <v>266</v>
      </c>
      <c r="V32" s="58" t="s">
        <v>269</v>
      </c>
      <c r="W32" s="363" t="s">
        <v>270</v>
      </c>
      <c r="X32" s="363"/>
      <c r="Y32" s="251" t="s">
        <v>267</v>
      </c>
      <c r="Z32" s="239"/>
      <c r="AA32" s="251" t="s">
        <v>268</v>
      </c>
      <c r="AB32" s="239"/>
      <c r="AC32" s="239"/>
      <c r="AD32" s="239"/>
      <c r="AE32" s="219"/>
      <c r="AF32" s="405"/>
      <c r="AG32" s="405"/>
      <c r="AH32" s="239"/>
      <c r="AI32" s="378"/>
      <c r="AJ32" s="239"/>
      <c r="AK32" s="162" t="s">
        <v>94</v>
      </c>
      <c r="AL32" s="162" t="s">
        <v>94</v>
      </c>
      <c r="AM32" s="162" t="s">
        <v>94</v>
      </c>
      <c r="AN32" s="162" t="s">
        <v>94</v>
      </c>
      <c r="AO32" s="162" t="s">
        <v>94</v>
      </c>
      <c r="AP32" s="162" t="s">
        <v>94</v>
      </c>
      <c r="AQ32" s="162" t="s">
        <v>94</v>
      </c>
      <c r="AR32" s="162" t="s">
        <v>94</v>
      </c>
      <c r="AS32" s="162" t="s">
        <v>94</v>
      </c>
      <c r="AT32" s="162" t="s">
        <v>94</v>
      </c>
      <c r="AU32" s="162" t="s">
        <v>94</v>
      </c>
      <c r="AV32" s="162" t="s">
        <v>94</v>
      </c>
      <c r="AW32" s="162" t="s">
        <v>94</v>
      </c>
      <c r="AX32" s="162" t="s">
        <v>94</v>
      </c>
      <c r="AY32" s="463"/>
      <c r="AZ32" s="463"/>
      <c r="BA32" s="162"/>
      <c r="BB32" s="249"/>
      <c r="BC32" s="249"/>
      <c r="BD32" s="249"/>
      <c r="BE32" s="249"/>
      <c r="BF32" s="375"/>
    </row>
    <row r="33" spans="1:58" ht="49.5" customHeight="1" thickTop="1">
      <c r="A33" s="25">
        <f t="shared" si="4"/>
        <v>25</v>
      </c>
      <c r="B33" s="465" t="s">
        <v>224</v>
      </c>
      <c r="C33" s="227" t="s">
        <v>205</v>
      </c>
      <c r="D33" s="226">
        <v>384</v>
      </c>
      <c r="E33" s="481" t="s">
        <v>221</v>
      </c>
      <c r="F33" s="482"/>
      <c r="G33" s="482"/>
      <c r="H33" s="482"/>
      <c r="I33" s="483"/>
      <c r="J33" s="491" t="s">
        <v>95</v>
      </c>
      <c r="K33" s="193" t="s">
        <v>96</v>
      </c>
      <c r="L33" s="193" t="s">
        <v>96</v>
      </c>
      <c r="M33" s="193" t="s">
        <v>96</v>
      </c>
      <c r="N33" s="193" t="s">
        <v>96</v>
      </c>
      <c r="O33" s="193" t="s">
        <v>96</v>
      </c>
      <c r="P33" s="193" t="s">
        <v>96</v>
      </c>
      <c r="Q33" s="193" t="s">
        <v>96</v>
      </c>
      <c r="R33" s="193" t="s">
        <v>96</v>
      </c>
      <c r="S33" s="193" t="s">
        <v>96</v>
      </c>
      <c r="T33" s="193" t="s">
        <v>96</v>
      </c>
      <c r="U33" s="193" t="s">
        <v>96</v>
      </c>
      <c r="V33" s="193" t="s">
        <v>96</v>
      </c>
      <c r="W33" s="193" t="s">
        <v>96</v>
      </c>
      <c r="X33" s="193" t="s">
        <v>96</v>
      </c>
      <c r="Y33" s="175" t="s">
        <v>95</v>
      </c>
      <c r="Z33" s="175" t="s">
        <v>95</v>
      </c>
      <c r="AA33" s="175" t="s">
        <v>95</v>
      </c>
      <c r="AB33" s="488" t="s">
        <v>131</v>
      </c>
      <c r="AC33" s="489"/>
      <c r="AD33" s="490"/>
      <c r="AE33" s="219"/>
      <c r="AF33" s="405"/>
      <c r="AG33" s="405"/>
      <c r="AH33" s="242"/>
      <c r="AI33" s="99"/>
      <c r="AJ33" s="243"/>
      <c r="AK33" s="244" t="s">
        <v>125</v>
      </c>
      <c r="AL33" s="193"/>
      <c r="AM33" s="99" t="s">
        <v>94</v>
      </c>
      <c r="AN33" s="99" t="s">
        <v>94</v>
      </c>
      <c r="AO33" s="99" t="s">
        <v>94</v>
      </c>
      <c r="AP33" s="99" t="s">
        <v>94</v>
      </c>
      <c r="AQ33" s="99" t="s">
        <v>94</v>
      </c>
      <c r="AR33" s="99" t="s">
        <v>94</v>
      </c>
      <c r="AS33" s="99" t="s">
        <v>94</v>
      </c>
      <c r="AT33" s="99" t="s">
        <v>94</v>
      </c>
      <c r="AU33" s="99" t="s">
        <v>94</v>
      </c>
      <c r="AV33" s="99" t="s">
        <v>94</v>
      </c>
      <c r="AW33" s="99" t="s">
        <v>94</v>
      </c>
      <c r="AX33" s="99" t="s">
        <v>94</v>
      </c>
      <c r="AY33" s="99" t="s">
        <v>94</v>
      </c>
      <c r="AZ33" s="99" t="s">
        <v>94</v>
      </c>
      <c r="BA33" s="245" t="s">
        <v>140</v>
      </c>
      <c r="BB33" s="246"/>
      <c r="BC33" s="152"/>
      <c r="BD33" s="152"/>
      <c r="BE33" s="152"/>
      <c r="BF33" s="247" t="s">
        <v>141</v>
      </c>
    </row>
    <row r="34" spans="1:58" ht="94.5" customHeight="1">
      <c r="A34" s="27">
        <f t="shared" si="4"/>
        <v>26</v>
      </c>
      <c r="B34" s="465"/>
      <c r="C34" s="112" t="s">
        <v>208</v>
      </c>
      <c r="D34" s="16">
        <v>1946</v>
      </c>
      <c r="E34" s="481"/>
      <c r="F34" s="482"/>
      <c r="G34" s="482"/>
      <c r="H34" s="482"/>
      <c r="I34" s="483"/>
      <c r="J34" s="491"/>
      <c r="K34" s="177" t="s">
        <v>96</v>
      </c>
      <c r="L34" s="177" t="s">
        <v>96</v>
      </c>
      <c r="M34" s="177" t="s">
        <v>96</v>
      </c>
      <c r="N34" s="177" t="s">
        <v>96</v>
      </c>
      <c r="O34" s="177" t="s">
        <v>96</v>
      </c>
      <c r="P34" s="177" t="s">
        <v>96</v>
      </c>
      <c r="Q34" s="177" t="s">
        <v>96</v>
      </c>
      <c r="R34" s="177" t="s">
        <v>96</v>
      </c>
      <c r="S34" s="47" t="s">
        <v>95</v>
      </c>
      <c r="T34" s="47" t="s">
        <v>95</v>
      </c>
      <c r="U34" s="177" t="s">
        <v>96</v>
      </c>
      <c r="V34" s="177" t="s">
        <v>96</v>
      </c>
      <c r="W34" s="177" t="s">
        <v>96</v>
      </c>
      <c r="X34" s="177" t="s">
        <v>96</v>
      </c>
      <c r="Y34" s="177" t="s">
        <v>96</v>
      </c>
      <c r="Z34" s="177" t="s">
        <v>96</v>
      </c>
      <c r="AA34" s="177" t="s">
        <v>96</v>
      </c>
      <c r="AB34" s="177" t="s">
        <v>96</v>
      </c>
      <c r="AC34" s="47" t="s">
        <v>95</v>
      </c>
      <c r="AD34" s="191" t="s">
        <v>95</v>
      </c>
      <c r="AE34" s="219"/>
      <c r="AF34" s="405"/>
      <c r="AG34" s="405"/>
      <c r="AH34" s="183" t="s">
        <v>97</v>
      </c>
      <c r="AI34" s="177" t="s">
        <v>97</v>
      </c>
      <c r="AJ34" s="177" t="s">
        <v>97</v>
      </c>
      <c r="AK34" s="177" t="s">
        <v>97</v>
      </c>
      <c r="AL34" s="177" t="s">
        <v>97</v>
      </c>
      <c r="AM34" s="177" t="s">
        <v>97</v>
      </c>
      <c r="AN34" s="177" t="s">
        <v>97</v>
      </c>
      <c r="AO34" s="177" t="s">
        <v>97</v>
      </c>
      <c r="AP34" s="47" t="s">
        <v>95</v>
      </c>
      <c r="AQ34" s="47" t="s">
        <v>95</v>
      </c>
      <c r="AR34" s="177" t="s">
        <v>97</v>
      </c>
      <c r="AS34" s="177" t="s">
        <v>97</v>
      </c>
      <c r="AT34" s="177" t="s">
        <v>97</v>
      </c>
      <c r="AU34" s="177" t="s">
        <v>97</v>
      </c>
      <c r="AV34" s="177" t="s">
        <v>97</v>
      </c>
      <c r="AW34" s="177" t="s">
        <v>97</v>
      </c>
      <c r="AX34" s="177" t="s">
        <v>97</v>
      </c>
      <c r="AY34" s="177" t="s">
        <v>97</v>
      </c>
      <c r="AZ34" s="47" t="s">
        <v>95</v>
      </c>
      <c r="BA34" s="47" t="s">
        <v>95</v>
      </c>
      <c r="BB34" s="380" t="s">
        <v>102</v>
      </c>
      <c r="BC34" s="380"/>
      <c r="BD34" s="380"/>
      <c r="BE34" s="383" t="s">
        <v>227</v>
      </c>
      <c r="BF34" s="384"/>
    </row>
    <row r="35" spans="1:58" ht="49.5" customHeight="1" thickBot="1">
      <c r="A35" s="27">
        <f t="shared" si="4"/>
        <v>27</v>
      </c>
      <c r="B35" s="465"/>
      <c r="C35" s="112" t="s">
        <v>207</v>
      </c>
      <c r="D35" s="16">
        <f>28+31+49</f>
        <v>108</v>
      </c>
      <c r="E35" s="484"/>
      <c r="F35" s="485"/>
      <c r="G35" s="485"/>
      <c r="H35" s="485"/>
      <c r="I35" s="486"/>
      <c r="J35" s="447"/>
      <c r="K35" s="177" t="s">
        <v>96</v>
      </c>
      <c r="L35" s="177" t="s">
        <v>96</v>
      </c>
      <c r="M35" s="177" t="s">
        <v>96</v>
      </c>
      <c r="N35" s="177" t="s">
        <v>96</v>
      </c>
      <c r="O35" s="177" t="s">
        <v>96</v>
      </c>
      <c r="P35" s="177" t="s">
        <v>96</v>
      </c>
      <c r="Q35" s="177" t="s">
        <v>96</v>
      </c>
      <c r="R35" s="177" t="s">
        <v>96</v>
      </c>
      <c r="S35" s="177" t="s">
        <v>96</v>
      </c>
      <c r="T35" s="177" t="s">
        <v>96</v>
      </c>
      <c r="U35" s="177" t="s">
        <v>96</v>
      </c>
      <c r="V35" s="177" t="s">
        <v>96</v>
      </c>
      <c r="W35" s="177" t="s">
        <v>96</v>
      </c>
      <c r="X35" s="177" t="s">
        <v>96</v>
      </c>
      <c r="Y35" s="177" t="s">
        <v>96</v>
      </c>
      <c r="Z35" s="177" t="s">
        <v>96</v>
      </c>
      <c r="AA35" s="47" t="s">
        <v>95</v>
      </c>
      <c r="AB35" s="47" t="s">
        <v>95</v>
      </c>
      <c r="AC35" s="177" t="s">
        <v>97</v>
      </c>
      <c r="AD35" s="190" t="s">
        <v>97</v>
      </c>
      <c r="AE35" s="219"/>
      <c r="AF35" s="405"/>
      <c r="AG35" s="405"/>
      <c r="AH35" s="183" t="s">
        <v>97</v>
      </c>
      <c r="AI35" s="177" t="s">
        <v>97</v>
      </c>
      <c r="AJ35" s="177" t="s">
        <v>97</v>
      </c>
      <c r="AK35" s="177" t="s">
        <v>97</v>
      </c>
      <c r="AL35" s="177" t="s">
        <v>97</v>
      </c>
      <c r="AM35" s="177" t="s">
        <v>97</v>
      </c>
      <c r="AN35" s="177" t="s">
        <v>97</v>
      </c>
      <c r="AO35" s="177" t="s">
        <v>97</v>
      </c>
      <c r="AP35" s="177" t="s">
        <v>97</v>
      </c>
      <c r="AQ35" s="177" t="s">
        <v>97</v>
      </c>
      <c r="AR35" s="177" t="s">
        <v>97</v>
      </c>
      <c r="AS35" s="177" t="s">
        <v>97</v>
      </c>
      <c r="AT35" s="177" t="s">
        <v>97</v>
      </c>
      <c r="AU35" s="177" t="s">
        <v>97</v>
      </c>
      <c r="AV35" s="47" t="s">
        <v>95</v>
      </c>
      <c r="AW35" s="47" t="s">
        <v>95</v>
      </c>
      <c r="AX35" s="177"/>
      <c r="AY35" s="177"/>
      <c r="AZ35" s="47"/>
      <c r="BA35" s="47"/>
      <c r="BB35" s="380"/>
      <c r="BC35" s="380"/>
      <c r="BD35" s="380"/>
      <c r="BE35" s="383"/>
      <c r="BF35" s="384"/>
    </row>
    <row r="36" spans="1:58" ht="49.5" customHeight="1" thickBot="1" thickTop="1">
      <c r="A36" s="303">
        <f t="shared" si="4"/>
        <v>28</v>
      </c>
      <c r="B36" s="465"/>
      <c r="C36" s="228" t="s">
        <v>246</v>
      </c>
      <c r="D36" s="229">
        <v>519</v>
      </c>
      <c r="E36" s="252"/>
      <c r="F36" s="252"/>
      <c r="G36" s="188" t="s">
        <v>96</v>
      </c>
      <c r="H36" s="188" t="s">
        <v>96</v>
      </c>
      <c r="I36" s="188" t="s">
        <v>96</v>
      </c>
      <c r="J36" s="188" t="s">
        <v>96</v>
      </c>
      <c r="K36" s="188" t="s">
        <v>96</v>
      </c>
      <c r="L36" s="188" t="s">
        <v>96</v>
      </c>
      <c r="M36" s="188" t="s">
        <v>96</v>
      </c>
      <c r="N36" s="188" t="s">
        <v>96</v>
      </c>
      <c r="O36" s="253" t="s">
        <v>95</v>
      </c>
      <c r="P36" s="253" t="s">
        <v>95</v>
      </c>
      <c r="Q36" s="188" t="s">
        <v>96</v>
      </c>
      <c r="R36" s="188" t="s">
        <v>96</v>
      </c>
      <c r="S36" s="188" t="s">
        <v>96</v>
      </c>
      <c r="T36" s="188" t="s">
        <v>96</v>
      </c>
      <c r="U36" s="188" t="s">
        <v>96</v>
      </c>
      <c r="V36" s="188" t="s">
        <v>96</v>
      </c>
      <c r="W36" s="188" t="s">
        <v>96</v>
      </c>
      <c r="X36" s="188" t="s">
        <v>96</v>
      </c>
      <c r="Y36" s="253" t="s">
        <v>95</v>
      </c>
      <c r="Z36" s="253" t="s">
        <v>95</v>
      </c>
      <c r="AA36" s="188" t="s">
        <v>97</v>
      </c>
      <c r="AB36" s="188" t="s">
        <v>97</v>
      </c>
      <c r="AC36" s="304" t="s">
        <v>97</v>
      </c>
      <c r="AD36" s="254" t="s">
        <v>97</v>
      </c>
      <c r="AE36" s="219"/>
      <c r="AF36" s="405"/>
      <c r="AG36" s="405"/>
      <c r="AH36" s="223"/>
      <c r="AI36" s="222" t="s">
        <v>97</v>
      </c>
      <c r="AJ36" s="184" t="s">
        <v>97</v>
      </c>
      <c r="AK36" s="184" t="s">
        <v>97</v>
      </c>
      <c r="AL36" s="184" t="s">
        <v>97</v>
      </c>
      <c r="AM36" s="185" t="s">
        <v>95</v>
      </c>
      <c r="AN36" s="185" t="s">
        <v>95</v>
      </c>
      <c r="AO36" s="184" t="s">
        <v>97</v>
      </c>
      <c r="AP36" s="184" t="s">
        <v>97</v>
      </c>
      <c r="AQ36" s="184" t="s">
        <v>97</v>
      </c>
      <c r="AR36" s="184" t="s">
        <v>97</v>
      </c>
      <c r="AS36" s="184" t="s">
        <v>97</v>
      </c>
      <c r="AT36" s="184" t="s">
        <v>97</v>
      </c>
      <c r="AU36" s="184" t="s">
        <v>97</v>
      </c>
      <c r="AV36" s="184" t="s">
        <v>97</v>
      </c>
      <c r="AW36" s="185" t="s">
        <v>95</v>
      </c>
      <c r="AX36" s="185" t="s">
        <v>95</v>
      </c>
      <c r="AY36" s="419" t="s">
        <v>226</v>
      </c>
      <c r="AZ36" s="419"/>
      <c r="BA36" s="419"/>
      <c r="BB36" s="419"/>
      <c r="BC36" s="419"/>
      <c r="BD36" s="185" t="s">
        <v>95</v>
      </c>
      <c r="BE36" s="170"/>
      <c r="BF36" s="171"/>
    </row>
    <row r="37" spans="1:58" ht="39" customHeight="1" thickTop="1">
      <c r="A37" s="25">
        <f t="shared" si="4"/>
        <v>29</v>
      </c>
      <c r="B37" s="395" t="s">
        <v>163</v>
      </c>
      <c r="C37" s="118" t="s">
        <v>79</v>
      </c>
      <c r="D37" s="15">
        <v>50</v>
      </c>
      <c r="E37" s="44"/>
      <c r="F37" s="7"/>
      <c r="G37" s="62"/>
      <c r="H37" s="62"/>
      <c r="I37" s="62"/>
      <c r="J37" s="62"/>
      <c r="K37" s="62"/>
      <c r="L37" s="62"/>
      <c r="M37" s="62"/>
      <c r="N37" s="241" t="s">
        <v>164</v>
      </c>
      <c r="O37" s="206" t="s">
        <v>143</v>
      </c>
      <c r="P37" s="369" t="s">
        <v>104</v>
      </c>
      <c r="Q37" s="487"/>
      <c r="R37" s="369" t="s">
        <v>144</v>
      </c>
      <c r="S37" s="487"/>
      <c r="T37" s="369" t="s">
        <v>103</v>
      </c>
      <c r="U37" s="369"/>
      <c r="V37" s="369" t="s">
        <v>145</v>
      </c>
      <c r="W37" s="487"/>
      <c r="X37" s="206" t="s">
        <v>187</v>
      </c>
      <c r="Y37" s="241" t="s">
        <v>165</v>
      </c>
      <c r="Z37" s="62"/>
      <c r="AA37" s="206"/>
      <c r="AB37" s="206"/>
      <c r="AC37" s="62"/>
      <c r="AD37" s="255"/>
      <c r="AE37" s="250"/>
      <c r="AF37" s="405"/>
      <c r="AG37" s="405"/>
      <c r="AH37" s="163"/>
      <c r="AI37" s="181"/>
      <c r="AJ37" s="181"/>
      <c r="AK37" s="256" t="s">
        <v>166</v>
      </c>
      <c r="AL37" s="369" t="s">
        <v>146</v>
      </c>
      <c r="AM37" s="487"/>
      <c r="AN37" s="369" t="s">
        <v>147</v>
      </c>
      <c r="AO37" s="369"/>
      <c r="AP37" s="369" t="s">
        <v>148</v>
      </c>
      <c r="AQ37" s="369"/>
      <c r="AR37" s="369" t="s">
        <v>105</v>
      </c>
      <c r="AS37" s="369"/>
      <c r="AT37" s="369" t="s">
        <v>278</v>
      </c>
      <c r="AU37" s="487"/>
      <c r="AV37" s="256" t="s">
        <v>167</v>
      </c>
      <c r="AW37" s="181"/>
      <c r="AX37" s="181"/>
      <c r="AY37" s="257"/>
      <c r="AZ37" s="257"/>
      <c r="BA37" s="257"/>
      <c r="BB37" s="257"/>
      <c r="BC37" s="257"/>
      <c r="BD37" s="258"/>
      <c r="BE37" s="259"/>
      <c r="BF37" s="260"/>
    </row>
    <row r="38" spans="1:58" ht="55.5" customHeight="1">
      <c r="A38" s="27">
        <f aca="true" t="shared" si="5" ref="A38:A44">A37+1</f>
        <v>30</v>
      </c>
      <c r="B38" s="448"/>
      <c r="C38" s="121" t="s">
        <v>84</v>
      </c>
      <c r="D38" s="16">
        <v>60</v>
      </c>
      <c r="E38" s="49"/>
      <c r="F38" s="240" t="s">
        <v>164</v>
      </c>
      <c r="G38" s="49" t="s">
        <v>179</v>
      </c>
      <c r="H38" s="49" t="s">
        <v>179</v>
      </c>
      <c r="I38" s="89" t="s">
        <v>180</v>
      </c>
      <c r="J38" s="49" t="s">
        <v>279</v>
      </c>
      <c r="K38" s="63"/>
      <c r="L38" s="49" t="s">
        <v>280</v>
      </c>
      <c r="M38" s="89" t="s">
        <v>293</v>
      </c>
      <c r="N38" s="49" t="s">
        <v>281</v>
      </c>
      <c r="O38" s="89" t="s">
        <v>282</v>
      </c>
      <c r="P38" s="49" t="s">
        <v>176</v>
      </c>
      <c r="Q38" s="49" t="s">
        <v>176</v>
      </c>
      <c r="R38" s="89" t="s">
        <v>177</v>
      </c>
      <c r="S38" s="49" t="s">
        <v>283</v>
      </c>
      <c r="T38" s="89" t="s">
        <v>284</v>
      </c>
      <c r="U38" s="49" t="s">
        <v>285</v>
      </c>
      <c r="V38" s="89" t="s">
        <v>286</v>
      </c>
      <c r="W38" s="240" t="s">
        <v>165</v>
      </c>
      <c r="X38" s="63"/>
      <c r="Y38" s="49"/>
      <c r="Z38" s="49"/>
      <c r="AA38" s="49"/>
      <c r="AB38" s="49"/>
      <c r="AC38" s="49"/>
      <c r="AD38" s="217"/>
      <c r="AE38" s="250"/>
      <c r="AF38" s="405"/>
      <c r="AG38" s="405"/>
      <c r="AH38" s="165"/>
      <c r="AI38" s="49"/>
      <c r="AJ38" s="49"/>
      <c r="AK38" s="240" t="s">
        <v>166</v>
      </c>
      <c r="AL38" s="49" t="s">
        <v>174</v>
      </c>
      <c r="AM38" s="89" t="s">
        <v>175</v>
      </c>
      <c r="AN38" s="49" t="s">
        <v>181</v>
      </c>
      <c r="AO38" s="89" t="s">
        <v>182</v>
      </c>
      <c r="AP38" s="49" t="s">
        <v>287</v>
      </c>
      <c r="AQ38" s="49" t="s">
        <v>287</v>
      </c>
      <c r="AR38" s="89" t="s">
        <v>288</v>
      </c>
      <c r="AS38" s="63"/>
      <c r="AT38" s="49" t="s">
        <v>289</v>
      </c>
      <c r="AU38" s="89" t="s">
        <v>290</v>
      </c>
      <c r="AV38" s="49" t="s">
        <v>291</v>
      </c>
      <c r="AW38" s="49" t="s">
        <v>292</v>
      </c>
      <c r="AX38" s="89" t="s">
        <v>294</v>
      </c>
      <c r="AY38" s="49" t="s">
        <v>295</v>
      </c>
      <c r="AZ38" s="89" t="s">
        <v>296</v>
      </c>
      <c r="BA38" s="240" t="s">
        <v>167</v>
      </c>
      <c r="BB38" s="49"/>
      <c r="BC38" s="49"/>
      <c r="BD38" s="63"/>
      <c r="BE38" s="63"/>
      <c r="BF38" s="64"/>
    </row>
    <row r="39" spans="1:58" ht="39.75" customHeight="1">
      <c r="A39" s="27">
        <f t="shared" si="5"/>
        <v>31</v>
      </c>
      <c r="B39" s="448"/>
      <c r="C39" s="119" t="s">
        <v>80</v>
      </c>
      <c r="D39" s="18">
        <v>51</v>
      </c>
      <c r="E39" s="48"/>
      <c r="F39" s="48"/>
      <c r="G39" s="49"/>
      <c r="H39" s="49"/>
      <c r="I39" s="49"/>
      <c r="J39" s="49"/>
      <c r="K39" s="49"/>
      <c r="L39" s="240" t="s">
        <v>164</v>
      </c>
      <c r="M39" s="49" t="s">
        <v>143</v>
      </c>
      <c r="N39" s="368" t="s">
        <v>104</v>
      </c>
      <c r="O39" s="365"/>
      <c r="P39" s="368" t="s">
        <v>144</v>
      </c>
      <c r="Q39" s="365"/>
      <c r="R39" s="368" t="s">
        <v>103</v>
      </c>
      <c r="S39" s="368"/>
      <c r="T39" s="49" t="s">
        <v>187</v>
      </c>
      <c r="U39" s="49" t="s">
        <v>145</v>
      </c>
      <c r="V39" s="240" t="s">
        <v>165</v>
      </c>
      <c r="W39" s="63"/>
      <c r="X39" s="49"/>
      <c r="Y39" s="49"/>
      <c r="Z39" s="49"/>
      <c r="AA39" s="49"/>
      <c r="AB39" s="49"/>
      <c r="AC39" s="49"/>
      <c r="AD39" s="217"/>
      <c r="AE39" s="250"/>
      <c r="AF39" s="405"/>
      <c r="AG39" s="405"/>
      <c r="AH39" s="165"/>
      <c r="AI39" s="49"/>
      <c r="AJ39" s="63"/>
      <c r="AK39" s="63"/>
      <c r="AL39" s="63"/>
      <c r="AM39" s="63"/>
      <c r="AN39" s="240" t="s">
        <v>166</v>
      </c>
      <c r="AO39" s="368" t="s">
        <v>278</v>
      </c>
      <c r="AP39" s="365"/>
      <c r="AQ39" s="368" t="s">
        <v>146</v>
      </c>
      <c r="AR39" s="365"/>
      <c r="AS39" s="368" t="s">
        <v>147</v>
      </c>
      <c r="AT39" s="368"/>
      <c r="AU39" s="368" t="s">
        <v>148</v>
      </c>
      <c r="AV39" s="368"/>
      <c r="AW39" s="368" t="s">
        <v>105</v>
      </c>
      <c r="AX39" s="368"/>
      <c r="AY39" s="240" t="s">
        <v>167</v>
      </c>
      <c r="AZ39" s="49"/>
      <c r="BA39" s="49"/>
      <c r="BB39" s="49"/>
      <c r="BC39" s="49"/>
      <c r="BD39" s="60"/>
      <c r="BE39" s="60"/>
      <c r="BF39" s="65"/>
    </row>
    <row r="40" spans="1:58" ht="50.25" customHeight="1" thickBot="1">
      <c r="A40" s="35">
        <f>A39+1</f>
        <v>32</v>
      </c>
      <c r="B40" s="449"/>
      <c r="C40" s="122" t="s">
        <v>388</v>
      </c>
      <c r="D40" s="17">
        <v>78</v>
      </c>
      <c r="E40" s="11"/>
      <c r="F40" s="11"/>
      <c r="G40" s="58"/>
      <c r="H40" s="58"/>
      <c r="I40" s="58"/>
      <c r="J40" s="251" t="s">
        <v>164</v>
      </c>
      <c r="K40" s="58" t="s">
        <v>143</v>
      </c>
      <c r="L40" s="363" t="s">
        <v>104</v>
      </c>
      <c r="M40" s="367"/>
      <c r="N40" s="363" t="s">
        <v>144</v>
      </c>
      <c r="O40" s="367"/>
      <c r="P40" s="363" t="s">
        <v>103</v>
      </c>
      <c r="Q40" s="363"/>
      <c r="R40" s="67"/>
      <c r="S40" s="58" t="s">
        <v>187</v>
      </c>
      <c r="T40" s="58" t="s">
        <v>145</v>
      </c>
      <c r="U40" s="251" t="s">
        <v>165</v>
      </c>
      <c r="V40" s="58"/>
      <c r="W40" s="58"/>
      <c r="X40" s="58"/>
      <c r="Y40" s="58"/>
      <c r="Z40" s="58"/>
      <c r="AA40" s="58"/>
      <c r="AB40" s="58"/>
      <c r="AC40" s="58"/>
      <c r="AD40" s="218"/>
      <c r="AE40" s="250"/>
      <c r="AF40" s="405"/>
      <c r="AG40" s="405"/>
      <c r="AH40" s="167"/>
      <c r="AI40" s="204"/>
      <c r="AJ40" s="204"/>
      <c r="AK40" s="204"/>
      <c r="AL40" s="261" t="s">
        <v>166</v>
      </c>
      <c r="AM40" s="363" t="s">
        <v>278</v>
      </c>
      <c r="AN40" s="367"/>
      <c r="AO40" s="363" t="s">
        <v>146</v>
      </c>
      <c r="AP40" s="367"/>
      <c r="AQ40" s="363" t="s">
        <v>147</v>
      </c>
      <c r="AR40" s="363"/>
      <c r="AS40" s="363" t="s">
        <v>148</v>
      </c>
      <c r="AT40" s="363"/>
      <c r="AU40" s="363" t="s">
        <v>105</v>
      </c>
      <c r="AV40" s="363"/>
      <c r="AW40" s="261" t="s">
        <v>167</v>
      </c>
      <c r="AX40" s="204"/>
      <c r="AY40" s="204"/>
      <c r="AZ40" s="204"/>
      <c r="BA40" s="204"/>
      <c r="BB40" s="204"/>
      <c r="BC40" s="204"/>
      <c r="BD40" s="182"/>
      <c r="BE40" s="262"/>
      <c r="BF40" s="263"/>
    </row>
    <row r="41" spans="1:58" ht="113.25" customHeight="1" thickTop="1">
      <c r="A41" s="25">
        <f>A40+1</f>
        <v>33</v>
      </c>
      <c r="B41" s="389" t="s">
        <v>229</v>
      </c>
      <c r="C41" s="114" t="s">
        <v>209</v>
      </c>
      <c r="D41" s="15">
        <v>2670</v>
      </c>
      <c r="E41" s="444" t="s">
        <v>221</v>
      </c>
      <c r="F41" s="444"/>
      <c r="G41" s="444"/>
      <c r="H41" s="444"/>
      <c r="I41" s="444"/>
      <c r="J41" s="431" t="s">
        <v>95</v>
      </c>
      <c r="K41" s="176" t="s">
        <v>96</v>
      </c>
      <c r="L41" s="176" t="s">
        <v>96</v>
      </c>
      <c r="M41" s="176" t="s">
        <v>96</v>
      </c>
      <c r="N41" s="176" t="s">
        <v>96</v>
      </c>
      <c r="O41" s="176" t="s">
        <v>96</v>
      </c>
      <c r="P41" s="176" t="s">
        <v>96</v>
      </c>
      <c r="Q41" s="176" t="s">
        <v>96</v>
      </c>
      <c r="R41" s="176" t="s">
        <v>96</v>
      </c>
      <c r="S41" s="43" t="s">
        <v>95</v>
      </c>
      <c r="T41" s="43" t="s">
        <v>95</v>
      </c>
      <c r="U41" s="176" t="s">
        <v>96</v>
      </c>
      <c r="V41" s="176" t="s">
        <v>96</v>
      </c>
      <c r="W41" s="176" t="s">
        <v>96</v>
      </c>
      <c r="X41" s="176" t="s">
        <v>96</v>
      </c>
      <c r="Y41" s="176" t="s">
        <v>96</v>
      </c>
      <c r="Z41" s="176" t="s">
        <v>96</v>
      </c>
      <c r="AA41" s="176" t="s">
        <v>96</v>
      </c>
      <c r="AB41" s="176" t="s">
        <v>96</v>
      </c>
      <c r="AC41" s="43" t="s">
        <v>95</v>
      </c>
      <c r="AD41" s="43" t="s">
        <v>95</v>
      </c>
      <c r="AE41" s="493"/>
      <c r="AF41" s="405"/>
      <c r="AG41" s="405"/>
      <c r="AH41" s="186" t="s">
        <v>97</v>
      </c>
      <c r="AI41" s="179" t="s">
        <v>97</v>
      </c>
      <c r="AJ41" s="179" t="s">
        <v>97</v>
      </c>
      <c r="AK41" s="179" t="s">
        <v>97</v>
      </c>
      <c r="AL41" s="179" t="s">
        <v>97</v>
      </c>
      <c r="AM41" s="179" t="s">
        <v>97</v>
      </c>
      <c r="AN41" s="179" t="s">
        <v>97</v>
      </c>
      <c r="AO41" s="179" t="s">
        <v>97</v>
      </c>
      <c r="AP41" s="187" t="s">
        <v>95</v>
      </c>
      <c r="AQ41" s="187" t="s">
        <v>95</v>
      </c>
      <c r="AR41" s="179" t="s">
        <v>97</v>
      </c>
      <c r="AS41" s="179" t="s">
        <v>97</v>
      </c>
      <c r="AT41" s="179" t="s">
        <v>97</v>
      </c>
      <c r="AU41" s="179" t="s">
        <v>97</v>
      </c>
      <c r="AV41" s="179" t="s">
        <v>97</v>
      </c>
      <c r="AW41" s="179" t="s">
        <v>97</v>
      </c>
      <c r="AX41" s="179" t="s">
        <v>97</v>
      </c>
      <c r="AY41" s="179" t="s">
        <v>97</v>
      </c>
      <c r="AZ41" s="187" t="s">
        <v>95</v>
      </c>
      <c r="BA41" s="187" t="s">
        <v>95</v>
      </c>
      <c r="BB41" s="379" t="s">
        <v>102</v>
      </c>
      <c r="BC41" s="379"/>
      <c r="BD41" s="379"/>
      <c r="BE41" s="381" t="s">
        <v>227</v>
      </c>
      <c r="BF41" s="382"/>
    </row>
    <row r="42" spans="1:58" ht="49.5" customHeight="1">
      <c r="A42" s="27">
        <f t="shared" si="5"/>
        <v>34</v>
      </c>
      <c r="B42" s="390"/>
      <c r="C42" s="112" t="s">
        <v>207</v>
      </c>
      <c r="D42" s="16">
        <v>104</v>
      </c>
      <c r="E42" s="445"/>
      <c r="F42" s="445"/>
      <c r="G42" s="445"/>
      <c r="H42" s="445"/>
      <c r="I42" s="445"/>
      <c r="J42" s="447"/>
      <c r="K42" s="177" t="s">
        <v>96</v>
      </c>
      <c r="L42" s="177" t="s">
        <v>96</v>
      </c>
      <c r="M42" s="177" t="s">
        <v>96</v>
      </c>
      <c r="N42" s="177" t="s">
        <v>96</v>
      </c>
      <c r="O42" s="177" t="s">
        <v>96</v>
      </c>
      <c r="P42" s="177" t="s">
        <v>96</v>
      </c>
      <c r="Q42" s="177" t="s">
        <v>96</v>
      </c>
      <c r="R42" s="177" t="s">
        <v>96</v>
      </c>
      <c r="S42" s="177" t="s">
        <v>96</v>
      </c>
      <c r="T42" s="177" t="s">
        <v>96</v>
      </c>
      <c r="U42" s="177" t="s">
        <v>96</v>
      </c>
      <c r="V42" s="177" t="s">
        <v>96</v>
      </c>
      <c r="W42" s="177" t="s">
        <v>96</v>
      </c>
      <c r="X42" s="177" t="s">
        <v>96</v>
      </c>
      <c r="Y42" s="177" t="s">
        <v>96</v>
      </c>
      <c r="Z42" s="177" t="s">
        <v>96</v>
      </c>
      <c r="AA42" s="47" t="s">
        <v>95</v>
      </c>
      <c r="AB42" s="47" t="s">
        <v>95</v>
      </c>
      <c r="AC42" s="177" t="s">
        <v>97</v>
      </c>
      <c r="AD42" s="177" t="s">
        <v>97</v>
      </c>
      <c r="AE42" s="493"/>
      <c r="AF42" s="405"/>
      <c r="AG42" s="405"/>
      <c r="AH42" s="183" t="s">
        <v>97</v>
      </c>
      <c r="AI42" s="177" t="s">
        <v>97</v>
      </c>
      <c r="AJ42" s="177" t="s">
        <v>97</v>
      </c>
      <c r="AK42" s="177" t="s">
        <v>97</v>
      </c>
      <c r="AL42" s="177" t="s">
        <v>97</v>
      </c>
      <c r="AM42" s="177" t="s">
        <v>97</v>
      </c>
      <c r="AN42" s="177" t="s">
        <v>97</v>
      </c>
      <c r="AO42" s="177" t="s">
        <v>97</v>
      </c>
      <c r="AP42" s="177" t="s">
        <v>97</v>
      </c>
      <c r="AQ42" s="177" t="s">
        <v>97</v>
      </c>
      <c r="AR42" s="177" t="s">
        <v>97</v>
      </c>
      <c r="AS42" s="177" t="s">
        <v>97</v>
      </c>
      <c r="AT42" s="177" t="s">
        <v>97</v>
      </c>
      <c r="AU42" s="177" t="s">
        <v>97</v>
      </c>
      <c r="AV42" s="47" t="s">
        <v>95</v>
      </c>
      <c r="AW42" s="47" t="s">
        <v>95</v>
      </c>
      <c r="AX42" s="177"/>
      <c r="AY42" s="177"/>
      <c r="AZ42" s="47"/>
      <c r="BA42" s="47"/>
      <c r="BB42" s="380"/>
      <c r="BC42" s="380"/>
      <c r="BD42" s="380"/>
      <c r="BE42" s="383"/>
      <c r="BF42" s="384"/>
    </row>
    <row r="43" spans="1:58" ht="49.5" customHeight="1" thickBot="1">
      <c r="A43" s="27">
        <f t="shared" si="5"/>
        <v>35</v>
      </c>
      <c r="B43" s="390"/>
      <c r="C43" s="112" t="s">
        <v>206</v>
      </c>
      <c r="D43" s="16">
        <v>126</v>
      </c>
      <c r="E43" s="446"/>
      <c r="F43" s="446"/>
      <c r="G43" s="446"/>
      <c r="H43" s="446"/>
      <c r="I43" s="446"/>
      <c r="J43" s="432"/>
      <c r="K43" s="177" t="s">
        <v>96</v>
      </c>
      <c r="L43" s="177" t="s">
        <v>96</v>
      </c>
      <c r="M43" s="177" t="s">
        <v>96</v>
      </c>
      <c r="N43" s="177" t="s">
        <v>96</v>
      </c>
      <c r="O43" s="177" t="s">
        <v>96</v>
      </c>
      <c r="P43" s="177" t="s">
        <v>96</v>
      </c>
      <c r="Q43" s="177" t="s">
        <v>96</v>
      </c>
      <c r="R43" s="177" t="s">
        <v>96</v>
      </c>
      <c r="S43" s="47" t="s">
        <v>95</v>
      </c>
      <c r="T43" s="47" t="s">
        <v>95</v>
      </c>
      <c r="U43" s="177" t="s">
        <v>96</v>
      </c>
      <c r="V43" s="177" t="s">
        <v>96</v>
      </c>
      <c r="W43" s="177" t="s">
        <v>96</v>
      </c>
      <c r="X43" s="177" t="s">
        <v>96</v>
      </c>
      <c r="Y43" s="177" t="s">
        <v>96</v>
      </c>
      <c r="Z43" s="177" t="s">
        <v>96</v>
      </c>
      <c r="AA43" s="177" t="s">
        <v>96</v>
      </c>
      <c r="AB43" s="177" t="s">
        <v>96</v>
      </c>
      <c r="AC43" s="47" t="s">
        <v>95</v>
      </c>
      <c r="AD43" s="47" t="s">
        <v>95</v>
      </c>
      <c r="AE43" s="493"/>
      <c r="AF43" s="405"/>
      <c r="AG43" s="405"/>
      <c r="AH43" s="165"/>
      <c r="AI43" s="39"/>
      <c r="AJ43" s="100"/>
      <c r="AK43" s="97" t="s">
        <v>125</v>
      </c>
      <c r="AL43" s="63"/>
      <c r="AM43" s="39" t="s">
        <v>94</v>
      </c>
      <c r="AN43" s="39" t="s">
        <v>94</v>
      </c>
      <c r="AO43" s="39" t="s">
        <v>94</v>
      </c>
      <c r="AP43" s="39" t="s">
        <v>94</v>
      </c>
      <c r="AQ43" s="39" t="s">
        <v>94</v>
      </c>
      <c r="AR43" s="39" t="s">
        <v>94</v>
      </c>
      <c r="AS43" s="39" t="s">
        <v>94</v>
      </c>
      <c r="AT43" s="39" t="s">
        <v>94</v>
      </c>
      <c r="AU43" s="39" t="s">
        <v>94</v>
      </c>
      <c r="AV43" s="39" t="s">
        <v>94</v>
      </c>
      <c r="AW43" s="385" t="s">
        <v>140</v>
      </c>
      <c r="AX43" s="385"/>
      <c r="AY43" s="39"/>
      <c r="AZ43" s="39"/>
      <c r="BA43" s="39"/>
      <c r="BB43" s="59"/>
      <c r="BC43" s="59"/>
      <c r="BD43" s="59"/>
      <c r="BE43" s="81"/>
      <c r="BF43" s="173" t="s">
        <v>141</v>
      </c>
    </row>
    <row r="44" spans="1:58" ht="49.5" customHeight="1" thickBot="1" thickTop="1">
      <c r="A44" s="27">
        <f t="shared" si="5"/>
        <v>36</v>
      </c>
      <c r="B44" s="391"/>
      <c r="C44" s="228" t="s">
        <v>246</v>
      </c>
      <c r="D44" s="229">
        <v>604</v>
      </c>
      <c r="E44" s="252"/>
      <c r="F44" s="252"/>
      <c r="G44" s="188" t="s">
        <v>96</v>
      </c>
      <c r="H44" s="188" t="s">
        <v>96</v>
      </c>
      <c r="I44" s="188" t="s">
        <v>96</v>
      </c>
      <c r="J44" s="188" t="s">
        <v>96</v>
      </c>
      <c r="K44" s="188" t="s">
        <v>96</v>
      </c>
      <c r="L44" s="188" t="s">
        <v>96</v>
      </c>
      <c r="M44" s="188" t="s">
        <v>96</v>
      </c>
      <c r="N44" s="188" t="s">
        <v>96</v>
      </c>
      <c r="O44" s="253" t="s">
        <v>95</v>
      </c>
      <c r="P44" s="253" t="s">
        <v>95</v>
      </c>
      <c r="Q44" s="188" t="s">
        <v>96</v>
      </c>
      <c r="R44" s="188" t="s">
        <v>96</v>
      </c>
      <c r="S44" s="188" t="s">
        <v>96</v>
      </c>
      <c r="T44" s="188" t="s">
        <v>96</v>
      </c>
      <c r="U44" s="188" t="s">
        <v>96</v>
      </c>
      <c r="V44" s="188" t="s">
        <v>96</v>
      </c>
      <c r="W44" s="188" t="s">
        <v>96</v>
      </c>
      <c r="X44" s="188" t="s">
        <v>96</v>
      </c>
      <c r="Y44" s="253" t="s">
        <v>95</v>
      </c>
      <c r="Z44" s="253" t="s">
        <v>95</v>
      </c>
      <c r="AA44" s="188" t="s">
        <v>97</v>
      </c>
      <c r="AB44" s="188" t="s">
        <v>97</v>
      </c>
      <c r="AC44" s="188" t="s">
        <v>97</v>
      </c>
      <c r="AD44" s="254" t="s">
        <v>97</v>
      </c>
      <c r="AE44" s="494"/>
      <c r="AF44" s="405"/>
      <c r="AG44" s="405"/>
      <c r="AH44" s="223"/>
      <c r="AI44" s="184" t="s">
        <v>97</v>
      </c>
      <c r="AJ44" s="184" t="s">
        <v>97</v>
      </c>
      <c r="AK44" s="184" t="s">
        <v>97</v>
      </c>
      <c r="AL44" s="184" t="s">
        <v>97</v>
      </c>
      <c r="AM44" s="185" t="s">
        <v>95</v>
      </c>
      <c r="AN44" s="185" t="s">
        <v>95</v>
      </c>
      <c r="AO44" s="184" t="s">
        <v>97</v>
      </c>
      <c r="AP44" s="184" t="s">
        <v>97</v>
      </c>
      <c r="AQ44" s="184" t="s">
        <v>97</v>
      </c>
      <c r="AR44" s="184" t="s">
        <v>97</v>
      </c>
      <c r="AS44" s="184" t="s">
        <v>97</v>
      </c>
      <c r="AT44" s="184" t="s">
        <v>97</v>
      </c>
      <c r="AU44" s="184" t="s">
        <v>97</v>
      </c>
      <c r="AV44" s="184" t="s">
        <v>97</v>
      </c>
      <c r="AW44" s="185" t="s">
        <v>95</v>
      </c>
      <c r="AX44" s="185" t="s">
        <v>95</v>
      </c>
      <c r="AY44" s="419" t="s">
        <v>226</v>
      </c>
      <c r="AZ44" s="419"/>
      <c r="BA44" s="419"/>
      <c r="BB44" s="419"/>
      <c r="BC44" s="419"/>
      <c r="BD44" s="185" t="s">
        <v>95</v>
      </c>
      <c r="BE44" s="185"/>
      <c r="BF44" s="174"/>
    </row>
    <row r="45" spans="1:58" ht="39.75" customHeight="1" thickTop="1">
      <c r="A45" s="25">
        <f aca="true" t="shared" si="6" ref="A45:A54">A44+1</f>
        <v>37</v>
      </c>
      <c r="B45" s="395" t="s">
        <v>106</v>
      </c>
      <c r="C45" s="118" t="s">
        <v>86</v>
      </c>
      <c r="D45" s="15">
        <v>51</v>
      </c>
      <c r="E45" s="44"/>
      <c r="F45" s="44"/>
      <c r="G45" s="44"/>
      <c r="H45" s="44"/>
      <c r="I45" s="44"/>
      <c r="J45" s="44"/>
      <c r="K45" s="44"/>
      <c r="L45" s="206" t="s">
        <v>297</v>
      </c>
      <c r="M45" s="369" t="s">
        <v>308</v>
      </c>
      <c r="N45" s="487"/>
      <c r="O45" s="487"/>
      <c r="P45" s="487"/>
      <c r="Q45" s="487"/>
      <c r="R45" s="487"/>
      <c r="S45" s="487"/>
      <c r="T45" s="487"/>
      <c r="U45" s="487"/>
      <c r="V45" s="492" t="s">
        <v>298</v>
      </c>
      <c r="W45" s="492"/>
      <c r="X45" s="241" t="s">
        <v>178</v>
      </c>
      <c r="Y45" s="44"/>
      <c r="Z45" s="44"/>
      <c r="AA45" s="44"/>
      <c r="AB45" s="45"/>
      <c r="AC45" s="45"/>
      <c r="AD45" s="264"/>
      <c r="AE45" s="219"/>
      <c r="AF45" s="405"/>
      <c r="AG45" s="405"/>
      <c r="AH45" s="163"/>
      <c r="AI45" s="87"/>
      <c r="AJ45" s="172"/>
      <c r="AK45" s="172"/>
      <c r="AL45" s="256" t="s">
        <v>121</v>
      </c>
      <c r="AM45" s="369" t="s">
        <v>309</v>
      </c>
      <c r="AN45" s="369"/>
      <c r="AO45" s="369"/>
      <c r="AP45" s="369"/>
      <c r="AQ45" s="369"/>
      <c r="AR45" s="369"/>
      <c r="AS45" s="369"/>
      <c r="AT45" s="369"/>
      <c r="AU45" s="369"/>
      <c r="AV45" s="369"/>
      <c r="AW45" s="450" t="s">
        <v>298</v>
      </c>
      <c r="AX45" s="451"/>
      <c r="AY45" s="450"/>
      <c r="AZ45" s="256" t="s">
        <v>178</v>
      </c>
      <c r="BA45" s="172"/>
      <c r="BB45" s="172"/>
      <c r="BC45" s="172"/>
      <c r="BD45" s="172"/>
      <c r="BE45" s="269"/>
      <c r="BF45" s="270"/>
    </row>
    <row r="46" spans="1:58" ht="55.5" customHeight="1">
      <c r="A46" s="27">
        <f>A45+1</f>
        <v>38</v>
      </c>
      <c r="B46" s="433"/>
      <c r="C46" s="120" t="s">
        <v>150</v>
      </c>
      <c r="D46" s="16">
        <v>68</v>
      </c>
      <c r="E46" s="63"/>
      <c r="F46" s="63"/>
      <c r="G46" s="48"/>
      <c r="H46" s="48"/>
      <c r="I46" s="48"/>
      <c r="J46" s="48"/>
      <c r="K46" s="48"/>
      <c r="L46" s="240" t="s">
        <v>122</v>
      </c>
      <c r="M46" s="49" t="s">
        <v>306</v>
      </c>
      <c r="N46" s="49" t="s">
        <v>306</v>
      </c>
      <c r="O46" s="89" t="s">
        <v>307</v>
      </c>
      <c r="P46" s="49" t="s">
        <v>304</v>
      </c>
      <c r="Q46" s="49" t="s">
        <v>304</v>
      </c>
      <c r="R46" s="89" t="s">
        <v>305</v>
      </c>
      <c r="S46" s="49" t="s">
        <v>302</v>
      </c>
      <c r="T46" s="49" t="s">
        <v>302</v>
      </c>
      <c r="U46" s="89" t="s">
        <v>303</v>
      </c>
      <c r="V46" s="49" t="s">
        <v>171</v>
      </c>
      <c r="W46" s="49" t="s">
        <v>171</v>
      </c>
      <c r="X46" s="89" t="s">
        <v>172</v>
      </c>
      <c r="Y46" s="240" t="s">
        <v>178</v>
      </c>
      <c r="Z46" s="63"/>
      <c r="AA46" s="48"/>
      <c r="AB46" s="48"/>
      <c r="AC46" s="50"/>
      <c r="AD46" s="265"/>
      <c r="AE46" s="219"/>
      <c r="AF46" s="405"/>
      <c r="AG46" s="405"/>
      <c r="AH46" s="271"/>
      <c r="AI46" s="240" t="s">
        <v>121</v>
      </c>
      <c r="AJ46" s="49" t="s">
        <v>313</v>
      </c>
      <c r="AK46" s="49" t="s">
        <v>313</v>
      </c>
      <c r="AL46" s="49" t="s">
        <v>314</v>
      </c>
      <c r="AM46" s="89" t="s">
        <v>547</v>
      </c>
      <c r="AN46" s="49" t="s">
        <v>315</v>
      </c>
      <c r="AO46" s="49" t="s">
        <v>315</v>
      </c>
      <c r="AP46" s="49" t="s">
        <v>316</v>
      </c>
      <c r="AQ46" s="89" t="s">
        <v>317</v>
      </c>
      <c r="AR46" s="49" t="s">
        <v>318</v>
      </c>
      <c r="AS46" s="49" t="s">
        <v>319</v>
      </c>
      <c r="AT46" s="89" t="s">
        <v>320</v>
      </c>
      <c r="AU46" s="49" t="s">
        <v>321</v>
      </c>
      <c r="AV46" s="49" t="s">
        <v>321</v>
      </c>
      <c r="AW46" s="89" t="s">
        <v>322</v>
      </c>
      <c r="AX46" s="240" t="s">
        <v>178</v>
      </c>
      <c r="AY46" s="63"/>
      <c r="AZ46" s="63"/>
      <c r="BA46" s="63"/>
      <c r="BB46" s="63"/>
      <c r="BC46" s="63"/>
      <c r="BD46" s="63"/>
      <c r="BE46" s="63"/>
      <c r="BF46" s="108"/>
    </row>
    <row r="47" spans="1:58" ht="39.75" customHeight="1">
      <c r="A47" s="27">
        <f t="shared" si="6"/>
        <v>39</v>
      </c>
      <c r="B47" s="433"/>
      <c r="C47" s="123" t="s">
        <v>87</v>
      </c>
      <c r="D47" s="41">
        <v>68</v>
      </c>
      <c r="E47" s="63"/>
      <c r="F47" s="63"/>
      <c r="G47" s="48"/>
      <c r="H47" s="48"/>
      <c r="I47" s="48"/>
      <c r="J47" s="48"/>
      <c r="K47" s="48"/>
      <c r="L47" s="48"/>
      <c r="M47" s="48"/>
      <c r="N47" s="48"/>
      <c r="O47" s="49" t="s">
        <v>297</v>
      </c>
      <c r="P47" s="364" t="s">
        <v>299</v>
      </c>
      <c r="Q47" s="365"/>
      <c r="R47" s="240" t="s">
        <v>122</v>
      </c>
      <c r="S47" s="364" t="s">
        <v>107</v>
      </c>
      <c r="T47" s="365"/>
      <c r="U47" s="364" t="s">
        <v>300</v>
      </c>
      <c r="V47" s="365"/>
      <c r="W47" s="364" t="s">
        <v>301</v>
      </c>
      <c r="X47" s="365"/>
      <c r="Y47" s="240" t="s">
        <v>178</v>
      </c>
      <c r="Z47" s="48"/>
      <c r="AA47" s="48"/>
      <c r="AB47" s="49"/>
      <c r="AC47" s="49"/>
      <c r="AD47" s="266"/>
      <c r="AE47" s="219"/>
      <c r="AF47" s="405"/>
      <c r="AG47" s="405"/>
      <c r="AH47" s="271"/>
      <c r="AI47" s="63"/>
      <c r="AJ47" s="63"/>
      <c r="AK47" s="63"/>
      <c r="AL47" s="63"/>
      <c r="AM47" s="240" t="s">
        <v>121</v>
      </c>
      <c r="AN47" s="364" t="s">
        <v>310</v>
      </c>
      <c r="AO47" s="364"/>
      <c r="AP47" s="364"/>
      <c r="AQ47" s="364" t="s">
        <v>311</v>
      </c>
      <c r="AR47" s="365"/>
      <c r="AS47" s="364" t="s">
        <v>312</v>
      </c>
      <c r="AT47" s="365"/>
      <c r="AU47" s="364" t="s">
        <v>108</v>
      </c>
      <c r="AV47" s="365"/>
      <c r="AW47" s="240" t="s">
        <v>178</v>
      </c>
      <c r="AX47" s="63"/>
      <c r="AY47" s="63"/>
      <c r="AZ47" s="63"/>
      <c r="BA47" s="63"/>
      <c r="BB47" s="63"/>
      <c r="BC47" s="63"/>
      <c r="BD47" s="63"/>
      <c r="BE47" s="63"/>
      <c r="BF47" s="272"/>
    </row>
    <row r="48" spans="1:58" ht="39.75" customHeight="1">
      <c r="A48" s="27">
        <f t="shared" si="6"/>
        <v>40</v>
      </c>
      <c r="B48" s="433"/>
      <c r="C48" s="119" t="s">
        <v>120</v>
      </c>
      <c r="D48" s="18">
        <v>61</v>
      </c>
      <c r="E48" s="10"/>
      <c r="F48" s="10"/>
      <c r="G48" s="48"/>
      <c r="H48" s="48"/>
      <c r="I48" s="48"/>
      <c r="J48" s="48"/>
      <c r="K48" s="63"/>
      <c r="L48" s="49" t="s">
        <v>297</v>
      </c>
      <c r="M48" s="364" t="s">
        <v>299</v>
      </c>
      <c r="N48" s="365"/>
      <c r="O48" s="240" t="s">
        <v>122</v>
      </c>
      <c r="P48" s="63"/>
      <c r="Q48" s="364" t="s">
        <v>107</v>
      </c>
      <c r="R48" s="365"/>
      <c r="S48" s="364" t="s">
        <v>300</v>
      </c>
      <c r="T48" s="365"/>
      <c r="U48" s="364" t="s">
        <v>301</v>
      </c>
      <c r="V48" s="365"/>
      <c r="W48" s="240" t="s">
        <v>178</v>
      </c>
      <c r="X48" s="63"/>
      <c r="Y48" s="63"/>
      <c r="Z48" s="63"/>
      <c r="AA48" s="63"/>
      <c r="AB48" s="63"/>
      <c r="AC48" s="63"/>
      <c r="AD48" s="64"/>
      <c r="AE48" s="219"/>
      <c r="AF48" s="405"/>
      <c r="AG48" s="405"/>
      <c r="AH48" s="271"/>
      <c r="AI48" s="63"/>
      <c r="AJ48" s="63"/>
      <c r="AK48" s="240" t="s">
        <v>121</v>
      </c>
      <c r="AL48" s="364" t="s">
        <v>311</v>
      </c>
      <c r="AM48" s="365"/>
      <c r="AN48" s="364" t="s">
        <v>312</v>
      </c>
      <c r="AO48" s="365"/>
      <c r="AP48" s="364" t="s">
        <v>310</v>
      </c>
      <c r="AQ48" s="364"/>
      <c r="AR48" s="364"/>
      <c r="AS48" s="364" t="s">
        <v>108</v>
      </c>
      <c r="AT48" s="365"/>
      <c r="AU48" s="240" t="s">
        <v>178</v>
      </c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273"/>
    </row>
    <row r="49" spans="1:58" ht="39.75" customHeight="1" thickBot="1">
      <c r="A49" s="35">
        <f t="shared" si="6"/>
        <v>41</v>
      </c>
      <c r="B49" s="434"/>
      <c r="C49" s="267" t="s">
        <v>149</v>
      </c>
      <c r="D49" s="238">
        <v>50</v>
      </c>
      <c r="E49" s="11"/>
      <c r="F49" s="11"/>
      <c r="G49" s="57"/>
      <c r="H49" s="57"/>
      <c r="I49" s="58" t="s">
        <v>297</v>
      </c>
      <c r="J49" s="366" t="s">
        <v>299</v>
      </c>
      <c r="K49" s="367"/>
      <c r="L49" s="57"/>
      <c r="M49" s="57"/>
      <c r="N49" s="251" t="s">
        <v>122</v>
      </c>
      <c r="O49" s="366" t="s">
        <v>107</v>
      </c>
      <c r="P49" s="367"/>
      <c r="Q49" s="57"/>
      <c r="R49" s="57"/>
      <c r="S49" s="366" t="s">
        <v>301</v>
      </c>
      <c r="T49" s="367"/>
      <c r="U49" s="57"/>
      <c r="V49" s="57"/>
      <c r="W49" s="366" t="s">
        <v>300</v>
      </c>
      <c r="X49" s="367"/>
      <c r="Y49" s="251" t="s">
        <v>178</v>
      </c>
      <c r="Z49" s="57"/>
      <c r="AA49" s="57"/>
      <c r="AB49" s="66"/>
      <c r="AC49" s="57"/>
      <c r="AD49" s="268"/>
      <c r="AE49" s="219"/>
      <c r="AF49" s="405"/>
      <c r="AG49" s="405"/>
      <c r="AH49" s="274"/>
      <c r="AI49" s="261" t="s">
        <v>121</v>
      </c>
      <c r="AJ49" s="366" t="s">
        <v>311</v>
      </c>
      <c r="AK49" s="366"/>
      <c r="AL49" s="182"/>
      <c r="AM49" s="182"/>
      <c r="AN49" s="182"/>
      <c r="AO49" s="366" t="s">
        <v>312</v>
      </c>
      <c r="AP49" s="367"/>
      <c r="AQ49" s="182"/>
      <c r="AR49" s="182"/>
      <c r="AS49" s="366" t="s">
        <v>310</v>
      </c>
      <c r="AT49" s="366"/>
      <c r="AU49" s="366"/>
      <c r="AV49" s="182"/>
      <c r="AW49" s="366" t="s">
        <v>108</v>
      </c>
      <c r="AX49" s="367"/>
      <c r="AY49" s="240" t="s">
        <v>178</v>
      </c>
      <c r="AZ49" s="182"/>
      <c r="BA49" s="182"/>
      <c r="BB49" s="182"/>
      <c r="BC49" s="182"/>
      <c r="BD49" s="182"/>
      <c r="BE49" s="182"/>
      <c r="BF49" s="275"/>
    </row>
    <row r="50" spans="1:58" ht="113.25" customHeight="1" thickTop="1">
      <c r="A50" s="25">
        <f t="shared" si="6"/>
        <v>42</v>
      </c>
      <c r="B50" s="389" t="s">
        <v>230</v>
      </c>
      <c r="C50" s="114" t="s">
        <v>209</v>
      </c>
      <c r="D50" s="15">
        <v>2741</v>
      </c>
      <c r="E50" s="444" t="s">
        <v>221</v>
      </c>
      <c r="F50" s="444"/>
      <c r="G50" s="444"/>
      <c r="H50" s="444"/>
      <c r="I50" s="444"/>
      <c r="J50" s="431" t="s">
        <v>95</v>
      </c>
      <c r="K50" s="176" t="s">
        <v>96</v>
      </c>
      <c r="L50" s="176" t="s">
        <v>96</v>
      </c>
      <c r="M50" s="176" t="s">
        <v>96</v>
      </c>
      <c r="N50" s="176" t="s">
        <v>96</v>
      </c>
      <c r="O50" s="176" t="s">
        <v>96</v>
      </c>
      <c r="P50" s="176" t="s">
        <v>96</v>
      </c>
      <c r="Q50" s="176" t="s">
        <v>96</v>
      </c>
      <c r="R50" s="176" t="s">
        <v>96</v>
      </c>
      <c r="S50" s="43" t="s">
        <v>95</v>
      </c>
      <c r="T50" s="43" t="s">
        <v>95</v>
      </c>
      <c r="U50" s="176" t="s">
        <v>96</v>
      </c>
      <c r="V50" s="176" t="s">
        <v>96</v>
      </c>
      <c r="W50" s="176" t="s">
        <v>96</v>
      </c>
      <c r="X50" s="176" t="s">
        <v>96</v>
      </c>
      <c r="Y50" s="176" t="s">
        <v>96</v>
      </c>
      <c r="Z50" s="176" t="s">
        <v>96</v>
      </c>
      <c r="AA50" s="176" t="s">
        <v>96</v>
      </c>
      <c r="AB50" s="176" t="s">
        <v>96</v>
      </c>
      <c r="AC50" s="43" t="s">
        <v>95</v>
      </c>
      <c r="AD50" s="43" t="s">
        <v>95</v>
      </c>
      <c r="AE50" s="219"/>
      <c r="AF50" s="405"/>
      <c r="AG50" s="405"/>
      <c r="AH50" s="186" t="s">
        <v>97</v>
      </c>
      <c r="AI50" s="179" t="s">
        <v>97</v>
      </c>
      <c r="AJ50" s="179" t="s">
        <v>97</v>
      </c>
      <c r="AK50" s="179" t="s">
        <v>97</v>
      </c>
      <c r="AL50" s="179" t="s">
        <v>97</v>
      </c>
      <c r="AM50" s="179" t="s">
        <v>97</v>
      </c>
      <c r="AN50" s="179" t="s">
        <v>97</v>
      </c>
      <c r="AO50" s="179" t="s">
        <v>97</v>
      </c>
      <c r="AP50" s="187" t="s">
        <v>95</v>
      </c>
      <c r="AQ50" s="187" t="s">
        <v>95</v>
      </c>
      <c r="AR50" s="179" t="s">
        <v>97</v>
      </c>
      <c r="AS50" s="179" t="s">
        <v>97</v>
      </c>
      <c r="AT50" s="179" t="s">
        <v>97</v>
      </c>
      <c r="AU50" s="179" t="s">
        <v>97</v>
      </c>
      <c r="AV50" s="179" t="s">
        <v>97</v>
      </c>
      <c r="AW50" s="179" t="s">
        <v>97</v>
      </c>
      <c r="AX50" s="179" t="s">
        <v>97</v>
      </c>
      <c r="AY50" s="179" t="s">
        <v>97</v>
      </c>
      <c r="AZ50" s="187" t="s">
        <v>95</v>
      </c>
      <c r="BA50" s="187" t="s">
        <v>95</v>
      </c>
      <c r="BB50" s="379" t="s">
        <v>102</v>
      </c>
      <c r="BC50" s="379"/>
      <c r="BD50" s="379"/>
      <c r="BE50" s="381" t="s">
        <v>227</v>
      </c>
      <c r="BF50" s="382"/>
    </row>
    <row r="51" spans="1:58" ht="49.5" customHeight="1">
      <c r="A51" s="27">
        <f>A50+1</f>
        <v>43</v>
      </c>
      <c r="B51" s="390"/>
      <c r="C51" s="112" t="s">
        <v>385</v>
      </c>
      <c r="D51" s="16">
        <v>107</v>
      </c>
      <c r="E51" s="446"/>
      <c r="F51" s="446"/>
      <c r="G51" s="446"/>
      <c r="H51" s="446"/>
      <c r="I51" s="446"/>
      <c r="J51" s="432"/>
      <c r="K51" s="177" t="s">
        <v>96</v>
      </c>
      <c r="L51" s="177" t="s">
        <v>96</v>
      </c>
      <c r="M51" s="177" t="s">
        <v>96</v>
      </c>
      <c r="N51" s="177" t="s">
        <v>96</v>
      </c>
      <c r="O51" s="177" t="s">
        <v>96</v>
      </c>
      <c r="P51" s="177" t="s">
        <v>96</v>
      </c>
      <c r="Q51" s="177" t="s">
        <v>96</v>
      </c>
      <c r="R51" s="177" t="s">
        <v>96</v>
      </c>
      <c r="S51" s="47" t="s">
        <v>95</v>
      </c>
      <c r="T51" s="47" t="s">
        <v>95</v>
      </c>
      <c r="U51" s="177" t="s">
        <v>96</v>
      </c>
      <c r="V51" s="177" t="s">
        <v>96</v>
      </c>
      <c r="W51" s="177" t="s">
        <v>96</v>
      </c>
      <c r="X51" s="177" t="s">
        <v>96</v>
      </c>
      <c r="Y51" s="177" t="s">
        <v>96</v>
      </c>
      <c r="Z51" s="177" t="s">
        <v>96</v>
      </c>
      <c r="AA51" s="177" t="s">
        <v>96</v>
      </c>
      <c r="AB51" s="177" t="s">
        <v>96</v>
      </c>
      <c r="AC51" s="47" t="s">
        <v>95</v>
      </c>
      <c r="AD51" s="47" t="s">
        <v>95</v>
      </c>
      <c r="AE51" s="219"/>
      <c r="AF51" s="405"/>
      <c r="AG51" s="405"/>
      <c r="AH51" s="183" t="s">
        <v>97</v>
      </c>
      <c r="AI51" s="177" t="s">
        <v>97</v>
      </c>
      <c r="AJ51" s="177" t="s">
        <v>97</v>
      </c>
      <c r="AK51" s="177" t="s">
        <v>97</v>
      </c>
      <c r="AL51" s="177" t="s">
        <v>97</v>
      </c>
      <c r="AM51" s="177" t="s">
        <v>97</v>
      </c>
      <c r="AN51" s="177" t="s">
        <v>97</v>
      </c>
      <c r="AO51" s="177" t="s">
        <v>97</v>
      </c>
      <c r="AP51" s="47" t="s">
        <v>95</v>
      </c>
      <c r="AQ51" s="47" t="s">
        <v>95</v>
      </c>
      <c r="AR51" s="177" t="s">
        <v>97</v>
      </c>
      <c r="AS51" s="177" t="s">
        <v>97</v>
      </c>
      <c r="AT51" s="177" t="s">
        <v>97</v>
      </c>
      <c r="AU51" s="177" t="s">
        <v>97</v>
      </c>
      <c r="AV51" s="177" t="s">
        <v>97</v>
      </c>
      <c r="AW51" s="177" t="s">
        <v>97</v>
      </c>
      <c r="AX51" s="177" t="s">
        <v>97</v>
      </c>
      <c r="AY51" s="177" t="s">
        <v>97</v>
      </c>
      <c r="AZ51" s="47" t="s">
        <v>95</v>
      </c>
      <c r="BA51" s="47" t="s">
        <v>95</v>
      </c>
      <c r="BB51" s="380"/>
      <c r="BC51" s="380"/>
      <c r="BD51" s="380"/>
      <c r="BE51" s="383"/>
      <c r="BF51" s="384"/>
    </row>
    <row r="52" spans="1:58" ht="49.5" customHeight="1" thickBot="1">
      <c r="A52" s="27">
        <f t="shared" si="6"/>
        <v>44</v>
      </c>
      <c r="B52" s="433"/>
      <c r="C52" s="112" t="s">
        <v>207</v>
      </c>
      <c r="D52" s="16">
        <f>141+59</f>
        <v>200</v>
      </c>
      <c r="E52" s="446"/>
      <c r="F52" s="446"/>
      <c r="G52" s="446"/>
      <c r="H52" s="446"/>
      <c r="I52" s="446"/>
      <c r="J52" s="432"/>
      <c r="K52" s="177" t="s">
        <v>96</v>
      </c>
      <c r="L52" s="177" t="s">
        <v>96</v>
      </c>
      <c r="M52" s="177" t="s">
        <v>96</v>
      </c>
      <c r="N52" s="177" t="s">
        <v>96</v>
      </c>
      <c r="O52" s="177" t="s">
        <v>96</v>
      </c>
      <c r="P52" s="177" t="s">
        <v>96</v>
      </c>
      <c r="Q52" s="177" t="s">
        <v>96</v>
      </c>
      <c r="R52" s="177" t="s">
        <v>96</v>
      </c>
      <c r="S52" s="177" t="s">
        <v>96</v>
      </c>
      <c r="T52" s="177" t="s">
        <v>96</v>
      </c>
      <c r="U52" s="177" t="s">
        <v>96</v>
      </c>
      <c r="V52" s="177" t="s">
        <v>96</v>
      </c>
      <c r="W52" s="177" t="s">
        <v>96</v>
      </c>
      <c r="X52" s="177" t="s">
        <v>96</v>
      </c>
      <c r="Y52" s="177" t="s">
        <v>96</v>
      </c>
      <c r="Z52" s="177" t="s">
        <v>96</v>
      </c>
      <c r="AA52" s="47" t="s">
        <v>95</v>
      </c>
      <c r="AB52" s="47" t="s">
        <v>95</v>
      </c>
      <c r="AC52" s="177" t="s">
        <v>97</v>
      </c>
      <c r="AD52" s="177" t="s">
        <v>97</v>
      </c>
      <c r="AE52" s="219"/>
      <c r="AF52" s="405"/>
      <c r="AG52" s="405"/>
      <c r="AH52" s="165"/>
      <c r="AI52" s="39"/>
      <c r="AJ52" s="177" t="s">
        <v>97</v>
      </c>
      <c r="AK52" s="177" t="s">
        <v>97</v>
      </c>
      <c r="AL52" s="177" t="s">
        <v>97</v>
      </c>
      <c r="AM52" s="177" t="s">
        <v>97</v>
      </c>
      <c r="AN52" s="177" t="s">
        <v>97</v>
      </c>
      <c r="AO52" s="177" t="s">
        <v>97</v>
      </c>
      <c r="AP52" s="177" t="s">
        <v>97</v>
      </c>
      <c r="AQ52" s="177" t="s">
        <v>97</v>
      </c>
      <c r="AR52" s="177" t="s">
        <v>97</v>
      </c>
      <c r="AS52" s="177" t="s">
        <v>97</v>
      </c>
      <c r="AT52" s="177" t="s">
        <v>97</v>
      </c>
      <c r="AU52" s="177" t="s">
        <v>97</v>
      </c>
      <c r="AV52" s="47" t="s">
        <v>95</v>
      </c>
      <c r="AW52" s="47" t="s">
        <v>95</v>
      </c>
      <c r="AX52" s="177"/>
      <c r="AY52" s="177"/>
      <c r="AZ52" s="177"/>
      <c r="BA52" s="177"/>
      <c r="BB52" s="380"/>
      <c r="BC52" s="380"/>
      <c r="BD52" s="380"/>
      <c r="BE52" s="383"/>
      <c r="BF52" s="384"/>
    </row>
    <row r="53" spans="1:58" ht="57.75" customHeight="1" thickBot="1" thickTop="1">
      <c r="A53" s="27">
        <f t="shared" si="6"/>
        <v>45</v>
      </c>
      <c r="B53" s="391"/>
      <c r="C53" s="228" t="s">
        <v>247</v>
      </c>
      <c r="D53" s="229">
        <v>718</v>
      </c>
      <c r="E53" s="252"/>
      <c r="F53" s="252"/>
      <c r="G53" s="188" t="s">
        <v>96</v>
      </c>
      <c r="H53" s="188" t="s">
        <v>96</v>
      </c>
      <c r="I53" s="188" t="s">
        <v>96</v>
      </c>
      <c r="J53" s="188" t="s">
        <v>96</v>
      </c>
      <c r="K53" s="188" t="s">
        <v>96</v>
      </c>
      <c r="L53" s="188" t="s">
        <v>96</v>
      </c>
      <c r="M53" s="188" t="s">
        <v>96</v>
      </c>
      <c r="N53" s="188" t="s">
        <v>96</v>
      </c>
      <c r="O53" s="253" t="s">
        <v>95</v>
      </c>
      <c r="P53" s="253" t="s">
        <v>95</v>
      </c>
      <c r="Q53" s="188" t="s">
        <v>96</v>
      </c>
      <c r="R53" s="188" t="s">
        <v>96</v>
      </c>
      <c r="S53" s="188" t="s">
        <v>96</v>
      </c>
      <c r="T53" s="188" t="s">
        <v>96</v>
      </c>
      <c r="U53" s="188" t="s">
        <v>96</v>
      </c>
      <c r="V53" s="188" t="s">
        <v>96</v>
      </c>
      <c r="W53" s="188" t="s">
        <v>96</v>
      </c>
      <c r="X53" s="188" t="s">
        <v>96</v>
      </c>
      <c r="Y53" s="253" t="s">
        <v>95</v>
      </c>
      <c r="Z53" s="253" t="s">
        <v>95</v>
      </c>
      <c r="AA53" s="188" t="s">
        <v>97</v>
      </c>
      <c r="AB53" s="188" t="s">
        <v>97</v>
      </c>
      <c r="AC53" s="188" t="s">
        <v>97</v>
      </c>
      <c r="AD53" s="254" t="s">
        <v>97</v>
      </c>
      <c r="AE53" s="219"/>
      <c r="AF53" s="405"/>
      <c r="AG53" s="405"/>
      <c r="AH53" s="223"/>
      <c r="AI53" s="162"/>
      <c r="AJ53" s="184" t="s">
        <v>97</v>
      </c>
      <c r="AK53" s="184" t="s">
        <v>97</v>
      </c>
      <c r="AL53" s="184" t="s">
        <v>97</v>
      </c>
      <c r="AM53" s="185" t="s">
        <v>95</v>
      </c>
      <c r="AN53" s="185" t="s">
        <v>95</v>
      </c>
      <c r="AO53" s="184" t="s">
        <v>97</v>
      </c>
      <c r="AP53" s="184" t="s">
        <v>97</v>
      </c>
      <c r="AQ53" s="184" t="s">
        <v>97</v>
      </c>
      <c r="AR53" s="184" t="s">
        <v>97</v>
      </c>
      <c r="AS53" s="184" t="s">
        <v>97</v>
      </c>
      <c r="AT53" s="184" t="s">
        <v>97</v>
      </c>
      <c r="AU53" s="184" t="s">
        <v>97</v>
      </c>
      <c r="AV53" s="184" t="s">
        <v>97</v>
      </c>
      <c r="AW53" s="185" t="s">
        <v>95</v>
      </c>
      <c r="AX53" s="185" t="s">
        <v>95</v>
      </c>
      <c r="AY53" s="419" t="s">
        <v>226</v>
      </c>
      <c r="AZ53" s="419"/>
      <c r="BA53" s="419"/>
      <c r="BB53" s="419"/>
      <c r="BC53" s="419"/>
      <c r="BD53" s="185" t="s">
        <v>95</v>
      </c>
      <c r="BE53" s="160"/>
      <c r="BF53" s="171"/>
    </row>
    <row r="54" spans="1:58" ht="45" customHeight="1" thickTop="1">
      <c r="A54" s="25">
        <f t="shared" si="6"/>
        <v>46</v>
      </c>
      <c r="B54" s="395" t="s">
        <v>168</v>
      </c>
      <c r="C54" s="115" t="s">
        <v>218</v>
      </c>
      <c r="D54" s="90">
        <v>65</v>
      </c>
      <c r="E54" s="62"/>
      <c r="F54" s="62"/>
      <c r="G54" s="62"/>
      <c r="H54" s="62"/>
      <c r="I54" s="62"/>
      <c r="J54" s="62"/>
      <c r="K54" s="62"/>
      <c r="L54" s="241" t="s">
        <v>123</v>
      </c>
      <c r="M54" s="206" t="s">
        <v>151</v>
      </c>
      <c r="N54" s="206" t="s">
        <v>323</v>
      </c>
      <c r="O54" s="206" t="s">
        <v>323</v>
      </c>
      <c r="P54" s="279" t="s">
        <v>152</v>
      </c>
      <c r="Q54" s="206" t="s">
        <v>153</v>
      </c>
      <c r="R54" s="206" t="s">
        <v>153</v>
      </c>
      <c r="S54" s="280" t="s">
        <v>154</v>
      </c>
      <c r="T54" s="206" t="s">
        <v>155</v>
      </c>
      <c r="U54" s="206" t="s">
        <v>155</v>
      </c>
      <c r="V54" s="280" t="s">
        <v>183</v>
      </c>
      <c r="W54" s="206" t="s">
        <v>324</v>
      </c>
      <c r="X54" s="206" t="s">
        <v>324</v>
      </c>
      <c r="Y54" s="280" t="s">
        <v>325</v>
      </c>
      <c r="Z54" s="206" t="s">
        <v>326</v>
      </c>
      <c r="AA54" s="206" t="s">
        <v>326</v>
      </c>
      <c r="AB54" s="280" t="s">
        <v>327</v>
      </c>
      <c r="AC54" s="241" t="s">
        <v>220</v>
      </c>
      <c r="AD54" s="236"/>
      <c r="AE54" s="250"/>
      <c r="AF54" s="405"/>
      <c r="AG54" s="405"/>
      <c r="AH54" s="163"/>
      <c r="AI54" s="256" t="s">
        <v>124</v>
      </c>
      <c r="AJ54" s="257" t="s">
        <v>330</v>
      </c>
      <c r="AK54" s="257" t="s">
        <v>330</v>
      </c>
      <c r="AL54" s="284" t="s">
        <v>111</v>
      </c>
      <c r="AM54" s="257" t="s">
        <v>331</v>
      </c>
      <c r="AN54" s="257" t="s">
        <v>331</v>
      </c>
      <c r="AO54" s="284" t="s">
        <v>332</v>
      </c>
      <c r="AP54" s="257" t="s">
        <v>157</v>
      </c>
      <c r="AQ54" s="257" t="s">
        <v>157</v>
      </c>
      <c r="AR54" s="284" t="s">
        <v>333</v>
      </c>
      <c r="AS54" s="87"/>
      <c r="AT54" s="257" t="s">
        <v>156</v>
      </c>
      <c r="AU54" s="257" t="s">
        <v>156</v>
      </c>
      <c r="AV54" s="284" t="s">
        <v>173</v>
      </c>
      <c r="AW54" s="257" t="s">
        <v>158</v>
      </c>
      <c r="AX54" s="257" t="s">
        <v>159</v>
      </c>
      <c r="AY54" s="284" t="s">
        <v>334</v>
      </c>
      <c r="AZ54" s="256" t="s">
        <v>335</v>
      </c>
      <c r="BA54" s="87"/>
      <c r="BB54" s="87"/>
      <c r="BC54" s="87"/>
      <c r="BD54" s="87"/>
      <c r="BE54" s="224"/>
      <c r="BF54" s="248"/>
    </row>
    <row r="55" spans="1:58" ht="45" customHeight="1">
      <c r="A55" s="27">
        <f aca="true" t="shared" si="7" ref="A55:A67">A54+1</f>
        <v>47</v>
      </c>
      <c r="B55" s="433"/>
      <c r="C55" s="116" t="s">
        <v>219</v>
      </c>
      <c r="D55" s="91">
        <v>38</v>
      </c>
      <c r="E55" s="42"/>
      <c r="F55" s="63"/>
      <c r="G55" s="63"/>
      <c r="H55" s="39"/>
      <c r="I55" s="39"/>
      <c r="J55" s="39"/>
      <c r="K55" s="39"/>
      <c r="L55" s="39"/>
      <c r="M55" s="240" t="s">
        <v>123</v>
      </c>
      <c r="N55" s="49" t="s">
        <v>153</v>
      </c>
      <c r="O55" s="49" t="s">
        <v>153</v>
      </c>
      <c r="P55" s="89" t="s">
        <v>154</v>
      </c>
      <c r="Q55" s="49" t="s">
        <v>155</v>
      </c>
      <c r="R55" s="49" t="s">
        <v>155</v>
      </c>
      <c r="S55" s="89" t="s">
        <v>183</v>
      </c>
      <c r="T55" s="49" t="s">
        <v>324</v>
      </c>
      <c r="U55" s="49" t="s">
        <v>324</v>
      </c>
      <c r="V55" s="89" t="s">
        <v>325</v>
      </c>
      <c r="W55" s="49" t="s">
        <v>326</v>
      </c>
      <c r="X55" s="49" t="s">
        <v>326</v>
      </c>
      <c r="Y55" s="89" t="s">
        <v>327</v>
      </c>
      <c r="Z55" s="240" t="s">
        <v>220</v>
      </c>
      <c r="AA55" s="39"/>
      <c r="AB55" s="39"/>
      <c r="AC55" s="83"/>
      <c r="AD55" s="281"/>
      <c r="AE55" s="250"/>
      <c r="AF55" s="405"/>
      <c r="AG55" s="405"/>
      <c r="AH55" s="165"/>
      <c r="AI55" s="240" t="s">
        <v>124</v>
      </c>
      <c r="AJ55" s="49" t="s">
        <v>331</v>
      </c>
      <c r="AK55" s="49" t="s">
        <v>331</v>
      </c>
      <c r="AL55" s="89" t="s">
        <v>332</v>
      </c>
      <c r="AM55" s="49" t="s">
        <v>330</v>
      </c>
      <c r="AN55" s="49" t="s">
        <v>330</v>
      </c>
      <c r="AO55" s="89" t="s">
        <v>111</v>
      </c>
      <c r="AP55" s="49" t="s">
        <v>158</v>
      </c>
      <c r="AQ55" s="49" t="s">
        <v>159</v>
      </c>
      <c r="AR55" s="89" t="s">
        <v>334</v>
      </c>
      <c r="AS55" s="39"/>
      <c r="AT55" s="49" t="s">
        <v>157</v>
      </c>
      <c r="AU55" s="49" t="s">
        <v>157</v>
      </c>
      <c r="AV55" s="89" t="s">
        <v>333</v>
      </c>
      <c r="AW55" s="49" t="s">
        <v>156</v>
      </c>
      <c r="AX55" s="49" t="s">
        <v>156</v>
      </c>
      <c r="AY55" s="89" t="s">
        <v>173</v>
      </c>
      <c r="AZ55" s="240" t="s">
        <v>335</v>
      </c>
      <c r="BA55" s="39"/>
      <c r="BB55" s="39"/>
      <c r="BC55" s="39"/>
      <c r="BD55" s="39"/>
      <c r="BE55" s="10"/>
      <c r="BF55" s="209"/>
    </row>
    <row r="56" spans="1:58" ht="45" customHeight="1">
      <c r="A56" s="27">
        <f>A55+1</f>
        <v>48</v>
      </c>
      <c r="B56" s="433"/>
      <c r="C56" s="116" t="s">
        <v>185</v>
      </c>
      <c r="D56" s="91">
        <v>40</v>
      </c>
      <c r="E56" s="63"/>
      <c r="F56" s="63"/>
      <c r="G56" s="63"/>
      <c r="H56" s="39"/>
      <c r="I56" s="240" t="s">
        <v>123</v>
      </c>
      <c r="J56" s="364" t="s">
        <v>109</v>
      </c>
      <c r="K56" s="365"/>
      <c r="L56" s="63"/>
      <c r="M56" s="63"/>
      <c r="N56" s="364" t="s">
        <v>110</v>
      </c>
      <c r="O56" s="365"/>
      <c r="P56" s="63"/>
      <c r="Q56" s="63"/>
      <c r="R56" s="364" t="s">
        <v>346</v>
      </c>
      <c r="S56" s="365"/>
      <c r="T56" s="63"/>
      <c r="U56" s="63"/>
      <c r="V56" s="364" t="s">
        <v>328</v>
      </c>
      <c r="W56" s="365"/>
      <c r="X56" s="39"/>
      <c r="Y56" s="63"/>
      <c r="Z56" s="364" t="s">
        <v>329</v>
      </c>
      <c r="AA56" s="365"/>
      <c r="AB56" s="240" t="s">
        <v>220</v>
      </c>
      <c r="AC56" s="83"/>
      <c r="AD56" s="281"/>
      <c r="AE56" s="250"/>
      <c r="AF56" s="405"/>
      <c r="AG56" s="405"/>
      <c r="AH56" s="305" t="s">
        <v>124</v>
      </c>
      <c r="AI56" s="364" t="s">
        <v>347</v>
      </c>
      <c r="AJ56" s="365"/>
      <c r="AK56" s="63"/>
      <c r="AL56" s="63"/>
      <c r="AM56" s="364" t="s">
        <v>112</v>
      </c>
      <c r="AN56" s="365"/>
      <c r="AO56" s="63"/>
      <c r="AP56" s="63"/>
      <c r="AQ56" s="364" t="s">
        <v>113</v>
      </c>
      <c r="AR56" s="365"/>
      <c r="AS56" s="63"/>
      <c r="AT56" s="63"/>
      <c r="AU56" s="364" t="s">
        <v>336</v>
      </c>
      <c r="AV56" s="365"/>
      <c r="AW56" s="63"/>
      <c r="AX56" s="39"/>
      <c r="AY56" s="364" t="s">
        <v>337</v>
      </c>
      <c r="AZ56" s="365"/>
      <c r="BA56" s="240" t="s">
        <v>335</v>
      </c>
      <c r="BB56" s="39"/>
      <c r="BC56" s="39"/>
      <c r="BD56" s="39"/>
      <c r="BE56" s="10"/>
      <c r="BF56" s="108"/>
    </row>
    <row r="57" spans="1:58" ht="45" customHeight="1" thickBot="1">
      <c r="A57" s="35">
        <f t="shared" si="7"/>
        <v>49</v>
      </c>
      <c r="B57" s="434"/>
      <c r="C57" s="277" t="s">
        <v>184</v>
      </c>
      <c r="D57" s="153">
        <v>28</v>
      </c>
      <c r="E57" s="67"/>
      <c r="F57" s="67"/>
      <c r="G57" s="67"/>
      <c r="H57" s="162"/>
      <c r="I57" s="162"/>
      <c r="J57" s="162"/>
      <c r="K57" s="162"/>
      <c r="L57" s="251" t="s">
        <v>123</v>
      </c>
      <c r="M57" s="366" t="s">
        <v>110</v>
      </c>
      <c r="N57" s="367"/>
      <c r="O57" s="366" t="s">
        <v>346</v>
      </c>
      <c r="P57" s="367"/>
      <c r="Q57" s="366" t="s">
        <v>329</v>
      </c>
      <c r="R57" s="367"/>
      <c r="S57" s="366" t="s">
        <v>328</v>
      </c>
      <c r="T57" s="367"/>
      <c r="U57" s="366" t="s">
        <v>109</v>
      </c>
      <c r="V57" s="367"/>
      <c r="W57" s="251" t="s">
        <v>220</v>
      </c>
      <c r="X57" s="162"/>
      <c r="Y57" s="162"/>
      <c r="Z57" s="162"/>
      <c r="AA57" s="162"/>
      <c r="AB57" s="162"/>
      <c r="AC57" s="203"/>
      <c r="AD57" s="282"/>
      <c r="AE57" s="250"/>
      <c r="AF57" s="405"/>
      <c r="AG57" s="405"/>
      <c r="AH57" s="167"/>
      <c r="AI57" s="162"/>
      <c r="AJ57" s="162"/>
      <c r="AK57" s="261" t="s">
        <v>124</v>
      </c>
      <c r="AL57" s="366" t="s">
        <v>347</v>
      </c>
      <c r="AM57" s="367"/>
      <c r="AN57" s="366" t="s">
        <v>113</v>
      </c>
      <c r="AO57" s="367"/>
      <c r="AP57" s="366" t="s">
        <v>112</v>
      </c>
      <c r="AQ57" s="367"/>
      <c r="AR57" s="366" t="s">
        <v>336</v>
      </c>
      <c r="AS57" s="367"/>
      <c r="AT57" s="366" t="s">
        <v>337</v>
      </c>
      <c r="AU57" s="367"/>
      <c r="AV57" s="261" t="s">
        <v>124</v>
      </c>
      <c r="AW57" s="162"/>
      <c r="AX57" s="162"/>
      <c r="AY57" s="162"/>
      <c r="AZ57" s="162"/>
      <c r="BA57" s="162"/>
      <c r="BB57" s="162"/>
      <c r="BC57" s="162"/>
      <c r="BD57" s="162"/>
      <c r="BE57" s="225"/>
      <c r="BF57" s="285"/>
    </row>
    <row r="58" spans="1:58" ht="57" thickTop="1">
      <c r="A58" s="302">
        <f t="shared" si="7"/>
        <v>50</v>
      </c>
      <c r="B58" s="372" t="s">
        <v>231</v>
      </c>
      <c r="C58" s="227" t="s">
        <v>260</v>
      </c>
      <c r="D58" s="226">
        <v>1500</v>
      </c>
      <c r="E58" s="278"/>
      <c r="F58" s="278"/>
      <c r="G58" s="278"/>
      <c r="H58" s="278"/>
      <c r="I58" s="278"/>
      <c r="J58" s="278"/>
      <c r="K58" s="477" t="s">
        <v>237</v>
      </c>
      <c r="L58" s="478"/>
      <c r="M58" s="175" t="s">
        <v>114</v>
      </c>
      <c r="N58" s="175" t="s">
        <v>114</v>
      </c>
      <c r="O58" s="175" t="s">
        <v>114</v>
      </c>
      <c r="P58" s="175" t="s">
        <v>114</v>
      </c>
      <c r="Q58" s="193" t="s">
        <v>96</v>
      </c>
      <c r="R58" s="193" t="s">
        <v>96</v>
      </c>
      <c r="S58" s="193" t="s">
        <v>96</v>
      </c>
      <c r="T58" s="193" t="s">
        <v>96</v>
      </c>
      <c r="U58" s="193" t="s">
        <v>96</v>
      </c>
      <c r="V58" s="193" t="s">
        <v>96</v>
      </c>
      <c r="W58" s="193" t="s">
        <v>96</v>
      </c>
      <c r="X58" s="193" t="s">
        <v>96</v>
      </c>
      <c r="Y58" s="193" t="s">
        <v>96</v>
      </c>
      <c r="Z58" s="175" t="s">
        <v>95</v>
      </c>
      <c r="AA58" s="175" t="s">
        <v>95</v>
      </c>
      <c r="AB58" s="175" t="s">
        <v>95</v>
      </c>
      <c r="AC58" s="193" t="s">
        <v>97</v>
      </c>
      <c r="AD58" s="306" t="s">
        <v>97</v>
      </c>
      <c r="AE58" s="219"/>
      <c r="AF58" s="405"/>
      <c r="AG58" s="405"/>
      <c r="AH58" s="283" t="s">
        <v>97</v>
      </c>
      <c r="AI58" s="193" t="s">
        <v>97</v>
      </c>
      <c r="AJ58" s="193" t="s">
        <v>97</v>
      </c>
      <c r="AK58" s="193" t="s">
        <v>97</v>
      </c>
      <c r="AL58" s="193" t="s">
        <v>97</v>
      </c>
      <c r="AM58" s="193" t="s">
        <v>97</v>
      </c>
      <c r="AN58" s="193" t="s">
        <v>97</v>
      </c>
      <c r="AO58" s="175" t="s">
        <v>95</v>
      </c>
      <c r="AP58" s="175" t="s">
        <v>95</v>
      </c>
      <c r="AQ58" s="193" t="s">
        <v>97</v>
      </c>
      <c r="AR58" s="193" t="s">
        <v>97</v>
      </c>
      <c r="AS58" s="193" t="s">
        <v>97</v>
      </c>
      <c r="AT58" s="193" t="s">
        <v>97</v>
      </c>
      <c r="AU58" s="193" t="s">
        <v>97</v>
      </c>
      <c r="AV58" s="193" t="s">
        <v>97</v>
      </c>
      <c r="AW58" s="193" t="s">
        <v>97</v>
      </c>
      <c r="AX58" s="193" t="s">
        <v>97</v>
      </c>
      <c r="AY58" s="193" t="s">
        <v>97</v>
      </c>
      <c r="AZ58" s="175" t="s">
        <v>95</v>
      </c>
      <c r="BA58" s="175" t="s">
        <v>95</v>
      </c>
      <c r="BB58" s="420" t="s">
        <v>102</v>
      </c>
      <c r="BC58" s="420"/>
      <c r="BD58" s="420"/>
      <c r="BE58" s="422" t="s">
        <v>236</v>
      </c>
      <c r="BF58" s="423"/>
    </row>
    <row r="59" spans="1:58" ht="75">
      <c r="A59" s="27">
        <f t="shared" si="7"/>
        <v>51</v>
      </c>
      <c r="B59" s="372"/>
      <c r="C59" s="112" t="s">
        <v>261</v>
      </c>
      <c r="D59" s="16">
        <v>1500</v>
      </c>
      <c r="E59" s="82"/>
      <c r="F59" s="82"/>
      <c r="G59" s="82"/>
      <c r="H59" s="82"/>
      <c r="I59" s="82"/>
      <c r="J59" s="82"/>
      <c r="K59" s="477"/>
      <c r="L59" s="478"/>
      <c r="M59" s="177" t="s">
        <v>96</v>
      </c>
      <c r="N59" s="177" t="s">
        <v>96</v>
      </c>
      <c r="O59" s="177" t="s">
        <v>96</v>
      </c>
      <c r="P59" s="177" t="s">
        <v>96</v>
      </c>
      <c r="Q59" s="177" t="s">
        <v>96</v>
      </c>
      <c r="R59" s="177" t="s">
        <v>96</v>
      </c>
      <c r="S59" s="177" t="s">
        <v>96</v>
      </c>
      <c r="T59" s="177" t="s">
        <v>96</v>
      </c>
      <c r="U59" s="177" t="s">
        <v>96</v>
      </c>
      <c r="V59" s="47" t="s">
        <v>95</v>
      </c>
      <c r="W59" s="47" t="s">
        <v>95</v>
      </c>
      <c r="X59" s="47" t="s">
        <v>95</v>
      </c>
      <c r="Y59" s="47" t="s">
        <v>114</v>
      </c>
      <c r="Z59" s="47" t="s">
        <v>114</v>
      </c>
      <c r="AA59" s="47" t="s">
        <v>114</v>
      </c>
      <c r="AB59" s="47" t="s">
        <v>114</v>
      </c>
      <c r="AC59" s="177" t="s">
        <v>97</v>
      </c>
      <c r="AD59" s="190" t="s">
        <v>97</v>
      </c>
      <c r="AE59" s="219"/>
      <c r="AF59" s="405"/>
      <c r="AG59" s="405"/>
      <c r="AH59" s="183" t="s">
        <v>97</v>
      </c>
      <c r="AI59" s="177" t="s">
        <v>97</v>
      </c>
      <c r="AJ59" s="177" t="s">
        <v>97</v>
      </c>
      <c r="AK59" s="177" t="s">
        <v>97</v>
      </c>
      <c r="AL59" s="177" t="s">
        <v>97</v>
      </c>
      <c r="AM59" s="177" t="s">
        <v>97</v>
      </c>
      <c r="AN59" s="177" t="s">
        <v>97</v>
      </c>
      <c r="AO59" s="47" t="s">
        <v>95</v>
      </c>
      <c r="AP59" s="47" t="s">
        <v>95</v>
      </c>
      <c r="AQ59" s="177" t="s">
        <v>97</v>
      </c>
      <c r="AR59" s="177" t="s">
        <v>97</v>
      </c>
      <c r="AS59" s="177" t="s">
        <v>97</v>
      </c>
      <c r="AT59" s="177" t="s">
        <v>97</v>
      </c>
      <c r="AU59" s="177" t="s">
        <v>97</v>
      </c>
      <c r="AV59" s="177" t="s">
        <v>97</v>
      </c>
      <c r="AW59" s="177" t="s">
        <v>97</v>
      </c>
      <c r="AX59" s="177" t="s">
        <v>97</v>
      </c>
      <c r="AY59" s="177" t="s">
        <v>97</v>
      </c>
      <c r="AZ59" s="47" t="s">
        <v>95</v>
      </c>
      <c r="BA59" s="47" t="s">
        <v>95</v>
      </c>
      <c r="BB59" s="380"/>
      <c r="BC59" s="380"/>
      <c r="BD59" s="380"/>
      <c r="BE59" s="383"/>
      <c r="BF59" s="424"/>
    </row>
    <row r="60" spans="1:58" ht="49.5" customHeight="1">
      <c r="A60" s="27">
        <f t="shared" si="7"/>
        <v>52</v>
      </c>
      <c r="B60" s="372"/>
      <c r="C60" s="112" t="s">
        <v>207</v>
      </c>
      <c r="D60" s="16">
        <v>150</v>
      </c>
      <c r="E60" s="82"/>
      <c r="F60" s="82"/>
      <c r="G60" s="82"/>
      <c r="H60" s="82"/>
      <c r="I60" s="82"/>
      <c r="J60" s="82"/>
      <c r="K60" s="479"/>
      <c r="L60" s="480"/>
      <c r="M60" s="177" t="s">
        <v>96</v>
      </c>
      <c r="N60" s="177" t="s">
        <v>96</v>
      </c>
      <c r="O60" s="177" t="s">
        <v>96</v>
      </c>
      <c r="P60" s="177" t="s">
        <v>96</v>
      </c>
      <c r="Q60" s="177" t="s">
        <v>96</v>
      </c>
      <c r="R60" s="177" t="s">
        <v>96</v>
      </c>
      <c r="S60" s="177" t="s">
        <v>96</v>
      </c>
      <c r="T60" s="177" t="s">
        <v>96</v>
      </c>
      <c r="U60" s="188" t="s">
        <v>96</v>
      </c>
      <c r="V60" s="47" t="s">
        <v>95</v>
      </c>
      <c r="W60" s="47" t="s">
        <v>95</v>
      </c>
      <c r="X60" s="47" t="s">
        <v>95</v>
      </c>
      <c r="Y60" s="47" t="s">
        <v>114</v>
      </c>
      <c r="Z60" s="47" t="s">
        <v>114</v>
      </c>
      <c r="AA60" s="47" t="s">
        <v>114</v>
      </c>
      <c r="AB60" s="47" t="s">
        <v>114</v>
      </c>
      <c r="AC60" s="177" t="s">
        <v>97</v>
      </c>
      <c r="AD60" s="190" t="s">
        <v>97</v>
      </c>
      <c r="AE60" s="219"/>
      <c r="AF60" s="405"/>
      <c r="AG60" s="405"/>
      <c r="AH60" s="183" t="s">
        <v>97</v>
      </c>
      <c r="AI60" s="177" t="s">
        <v>97</v>
      </c>
      <c r="AJ60" s="177" t="s">
        <v>97</v>
      </c>
      <c r="AK60" s="177" t="s">
        <v>97</v>
      </c>
      <c r="AL60" s="177" t="s">
        <v>97</v>
      </c>
      <c r="AM60" s="177" t="s">
        <v>97</v>
      </c>
      <c r="AN60" s="177" t="s">
        <v>97</v>
      </c>
      <c r="AO60" s="177" t="s">
        <v>97</v>
      </c>
      <c r="AP60" s="177" t="s">
        <v>97</v>
      </c>
      <c r="AQ60" s="177" t="s">
        <v>97</v>
      </c>
      <c r="AR60" s="177" t="s">
        <v>97</v>
      </c>
      <c r="AS60" s="177" t="s">
        <v>97</v>
      </c>
      <c r="AT60" s="177" t="s">
        <v>97</v>
      </c>
      <c r="AU60" s="177" t="s">
        <v>97</v>
      </c>
      <c r="AV60" s="177" t="s">
        <v>97</v>
      </c>
      <c r="AW60" s="177" t="s">
        <v>97</v>
      </c>
      <c r="AX60" s="47" t="s">
        <v>95</v>
      </c>
      <c r="AY60" s="47" t="s">
        <v>95</v>
      </c>
      <c r="AZ60" s="47" t="s">
        <v>95</v>
      </c>
      <c r="BA60" s="47"/>
      <c r="BB60" s="380"/>
      <c r="BC60" s="380"/>
      <c r="BD60" s="380"/>
      <c r="BE60" s="383"/>
      <c r="BF60" s="424"/>
    </row>
    <row r="61" spans="1:58" ht="49.5" customHeight="1">
      <c r="A61" s="27">
        <f t="shared" si="7"/>
        <v>53</v>
      </c>
      <c r="B61" s="372"/>
      <c r="C61" s="112" t="s">
        <v>342</v>
      </c>
      <c r="D61" s="16">
        <v>150</v>
      </c>
      <c r="E61" s="82"/>
      <c r="F61" s="82"/>
      <c r="G61" s="82"/>
      <c r="H61" s="82"/>
      <c r="I61" s="82"/>
      <c r="J61" s="82"/>
      <c r="K61" s="82"/>
      <c r="L61" s="82"/>
      <c r="M61" s="47"/>
      <c r="N61" s="47"/>
      <c r="O61" s="47"/>
      <c r="P61" s="47"/>
      <c r="Q61" s="177"/>
      <c r="R61" s="177"/>
      <c r="S61" s="177"/>
      <c r="T61" s="177"/>
      <c r="U61" s="298" t="s">
        <v>339</v>
      </c>
      <c r="V61" s="177"/>
      <c r="W61" s="177"/>
      <c r="X61" s="177"/>
      <c r="Y61" s="177"/>
      <c r="Z61" s="293" t="s">
        <v>343</v>
      </c>
      <c r="AA61" s="177" t="s">
        <v>96</v>
      </c>
      <c r="AB61" s="177" t="s">
        <v>96</v>
      </c>
      <c r="AC61" s="177" t="s">
        <v>96</v>
      </c>
      <c r="AD61" s="177" t="s">
        <v>96</v>
      </c>
      <c r="AE61" s="219"/>
      <c r="AF61" s="405"/>
      <c r="AG61" s="405"/>
      <c r="AH61" s="183" t="s">
        <v>96</v>
      </c>
      <c r="AI61" s="177" t="s">
        <v>96</v>
      </c>
      <c r="AJ61" s="177" t="s">
        <v>96</v>
      </c>
      <c r="AK61" s="177" t="s">
        <v>96</v>
      </c>
      <c r="AL61" s="177" t="s">
        <v>96</v>
      </c>
      <c r="AM61" s="177" t="s">
        <v>96</v>
      </c>
      <c r="AN61" s="47" t="s">
        <v>95</v>
      </c>
      <c r="AO61" s="47" t="s">
        <v>95</v>
      </c>
      <c r="AP61" s="47" t="s">
        <v>95</v>
      </c>
      <c r="AQ61" s="177" t="s">
        <v>97</v>
      </c>
      <c r="AR61" s="177" t="s">
        <v>97</v>
      </c>
      <c r="AS61" s="177" t="s">
        <v>97</v>
      </c>
      <c r="AT61" s="177" t="s">
        <v>97</v>
      </c>
      <c r="AU61" s="177" t="s">
        <v>97</v>
      </c>
      <c r="AV61" s="177" t="s">
        <v>97</v>
      </c>
      <c r="AW61" s="177" t="s">
        <v>97</v>
      </c>
      <c r="AX61" s="177" t="s">
        <v>97</v>
      </c>
      <c r="AY61" s="177" t="s">
        <v>97</v>
      </c>
      <c r="AZ61" s="47" t="s">
        <v>95</v>
      </c>
      <c r="BA61" s="47" t="s">
        <v>95</v>
      </c>
      <c r="BB61" s="380"/>
      <c r="BC61" s="380"/>
      <c r="BD61" s="380"/>
      <c r="BE61" s="383"/>
      <c r="BF61" s="424"/>
    </row>
    <row r="62" spans="1:58" ht="49.5" customHeight="1" thickBot="1">
      <c r="A62" s="27">
        <f t="shared" si="7"/>
        <v>54</v>
      </c>
      <c r="B62" s="372"/>
      <c r="C62" s="117" t="s">
        <v>142</v>
      </c>
      <c r="D62" s="16">
        <v>50</v>
      </c>
      <c r="E62" s="82"/>
      <c r="F62" s="82"/>
      <c r="G62" s="82"/>
      <c r="H62" s="82"/>
      <c r="I62" s="82"/>
      <c r="J62" s="82"/>
      <c r="K62" s="76"/>
      <c r="L62" s="76"/>
      <c r="M62" s="47"/>
      <c r="N62" s="192"/>
      <c r="O62" s="63"/>
      <c r="P62" s="42"/>
      <c r="Q62" s="10"/>
      <c r="R62" s="48"/>
      <c r="S62" s="10"/>
      <c r="T62" s="10"/>
      <c r="U62" s="151"/>
      <c r="V62" s="10"/>
      <c r="W62" s="77"/>
      <c r="X62" s="77"/>
      <c r="Y62" s="177"/>
      <c r="Z62" s="293" t="s">
        <v>343</v>
      </c>
      <c r="AA62" s="177" t="s">
        <v>96</v>
      </c>
      <c r="AB62" s="177" t="s">
        <v>96</v>
      </c>
      <c r="AC62" s="177" t="s">
        <v>96</v>
      </c>
      <c r="AD62" s="177" t="s">
        <v>96</v>
      </c>
      <c r="AE62" s="219"/>
      <c r="AF62" s="405"/>
      <c r="AG62" s="405"/>
      <c r="AH62" s="183" t="s">
        <v>96</v>
      </c>
      <c r="AI62" s="177" t="s">
        <v>96</v>
      </c>
      <c r="AJ62" s="177" t="s">
        <v>96</v>
      </c>
      <c r="AK62" s="177" t="s">
        <v>96</v>
      </c>
      <c r="AL62" s="47" t="s">
        <v>95</v>
      </c>
      <c r="AM62" s="47" t="s">
        <v>95</v>
      </c>
      <c r="AN62" s="177" t="s">
        <v>97</v>
      </c>
      <c r="AO62" s="177" t="s">
        <v>97</v>
      </c>
      <c r="AP62" s="177" t="s">
        <v>97</v>
      </c>
      <c r="AQ62" s="177" t="s">
        <v>97</v>
      </c>
      <c r="AR62" s="177" t="s">
        <v>97</v>
      </c>
      <c r="AS62" s="177" t="s">
        <v>97</v>
      </c>
      <c r="AT62" s="177" t="s">
        <v>97</v>
      </c>
      <c r="AU62" s="177" t="s">
        <v>97</v>
      </c>
      <c r="AV62" s="177" t="s">
        <v>97</v>
      </c>
      <c r="AW62" s="386" t="s">
        <v>115</v>
      </c>
      <c r="AX62" s="387"/>
      <c r="AY62" s="388"/>
      <c r="AZ62" s="47" t="s">
        <v>95</v>
      </c>
      <c r="BA62" s="47" t="s">
        <v>95</v>
      </c>
      <c r="BB62" s="380"/>
      <c r="BC62" s="380"/>
      <c r="BD62" s="380"/>
      <c r="BE62" s="383"/>
      <c r="BF62" s="424"/>
    </row>
    <row r="63" spans="1:58" ht="57.75" customHeight="1" thickBot="1" thickTop="1">
      <c r="A63" s="27">
        <f t="shared" si="7"/>
        <v>55</v>
      </c>
      <c r="B63" s="372"/>
      <c r="C63" s="228" t="s">
        <v>247</v>
      </c>
      <c r="D63" s="229">
        <v>580</v>
      </c>
      <c r="E63" s="292"/>
      <c r="F63" s="292"/>
      <c r="G63" s="292"/>
      <c r="H63" s="292"/>
      <c r="I63" s="292"/>
      <c r="J63" s="292"/>
      <c r="K63" s="292"/>
      <c r="L63" s="428" t="s">
        <v>238</v>
      </c>
      <c r="M63" s="429"/>
      <c r="N63" s="430"/>
      <c r="O63" s="294" t="s">
        <v>114</v>
      </c>
      <c r="P63" s="294" t="s">
        <v>114</v>
      </c>
      <c r="Q63" s="294" t="s">
        <v>114</v>
      </c>
      <c r="R63" s="294" t="s">
        <v>114</v>
      </c>
      <c r="S63" s="295" t="s">
        <v>96</v>
      </c>
      <c r="T63" s="295" t="s">
        <v>96</v>
      </c>
      <c r="U63" s="295" t="s">
        <v>96</v>
      </c>
      <c r="V63" s="295" t="s">
        <v>96</v>
      </c>
      <c r="W63" s="295" t="s">
        <v>96</v>
      </c>
      <c r="X63" s="295" t="s">
        <v>96</v>
      </c>
      <c r="Y63" s="295" t="s">
        <v>96</v>
      </c>
      <c r="Z63" s="295" t="s">
        <v>96</v>
      </c>
      <c r="AA63" s="295" t="s">
        <v>96</v>
      </c>
      <c r="AB63" s="294" t="s">
        <v>95</v>
      </c>
      <c r="AC63" s="294" t="s">
        <v>95</v>
      </c>
      <c r="AD63" s="296" t="s">
        <v>95</v>
      </c>
      <c r="AE63" s="219"/>
      <c r="AF63" s="405"/>
      <c r="AG63" s="405"/>
      <c r="AH63" s="286"/>
      <c r="AI63" s="188" t="s">
        <v>97</v>
      </c>
      <c r="AJ63" s="188" t="s">
        <v>97</v>
      </c>
      <c r="AK63" s="188" t="s">
        <v>97</v>
      </c>
      <c r="AL63" s="188" t="s">
        <v>97</v>
      </c>
      <c r="AM63" s="188" t="s">
        <v>97</v>
      </c>
      <c r="AN63" s="188" t="s">
        <v>97</v>
      </c>
      <c r="AO63" s="188" t="s">
        <v>97</v>
      </c>
      <c r="AP63" s="253" t="s">
        <v>95</v>
      </c>
      <c r="AQ63" s="253" t="s">
        <v>95</v>
      </c>
      <c r="AR63" s="188" t="s">
        <v>97</v>
      </c>
      <c r="AS63" s="188" t="s">
        <v>97</v>
      </c>
      <c r="AT63" s="188" t="s">
        <v>97</v>
      </c>
      <c r="AU63" s="188" t="s">
        <v>97</v>
      </c>
      <c r="AV63" s="188" t="s">
        <v>97</v>
      </c>
      <c r="AW63" s="188" t="s">
        <v>97</v>
      </c>
      <c r="AX63" s="188" t="s">
        <v>97</v>
      </c>
      <c r="AY63" s="188" t="s">
        <v>97</v>
      </c>
      <c r="AZ63" s="253" t="s">
        <v>95</v>
      </c>
      <c r="BA63" s="253" t="s">
        <v>95</v>
      </c>
      <c r="BB63" s="253"/>
      <c r="BC63" s="253"/>
      <c r="BD63" s="253"/>
      <c r="BE63" s="230"/>
      <c r="BF63" s="287"/>
    </row>
    <row r="64" spans="1:58" ht="69.75" customHeight="1" thickBot="1" thickTop="1">
      <c r="A64" s="311">
        <f t="shared" si="7"/>
        <v>56</v>
      </c>
      <c r="B64" s="321" t="s">
        <v>338</v>
      </c>
      <c r="C64" s="312" t="s">
        <v>341</v>
      </c>
      <c r="D64" s="313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314" t="s">
        <v>340</v>
      </c>
      <c r="X64" s="220"/>
      <c r="Y64" s="220"/>
      <c r="Z64" s="220"/>
      <c r="AA64" s="220"/>
      <c r="AB64" s="220"/>
      <c r="AC64" s="220"/>
      <c r="AD64" s="315"/>
      <c r="AE64" s="250"/>
      <c r="AF64" s="405"/>
      <c r="AG64" s="405"/>
      <c r="AH64" s="307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314" t="s">
        <v>386</v>
      </c>
      <c r="AV64" s="220"/>
      <c r="AW64" s="220"/>
      <c r="AX64" s="220"/>
      <c r="AY64" s="220"/>
      <c r="AZ64" s="220"/>
      <c r="BA64" s="220"/>
      <c r="BB64" s="308"/>
      <c r="BC64" s="308"/>
      <c r="BD64" s="308"/>
      <c r="BE64" s="309"/>
      <c r="BF64" s="310"/>
    </row>
    <row r="65" spans="1:58" ht="45" customHeight="1" thickTop="1">
      <c r="A65" s="25">
        <f t="shared" si="7"/>
        <v>57</v>
      </c>
      <c r="B65" s="411" t="s">
        <v>190</v>
      </c>
      <c r="C65" s="316" t="s">
        <v>191</v>
      </c>
      <c r="D65" s="26"/>
      <c r="E65" s="299"/>
      <c r="F65" s="299"/>
      <c r="G65" s="299"/>
      <c r="H65" s="299"/>
      <c r="I65" s="487" t="s">
        <v>348</v>
      </c>
      <c r="J65" s="487"/>
      <c r="K65" s="487"/>
      <c r="L65" s="487"/>
      <c r="M65" s="339" t="s">
        <v>95</v>
      </c>
      <c r="N65" s="299"/>
      <c r="O65" s="299"/>
      <c r="P65" s="299"/>
      <c r="Q65" s="299"/>
      <c r="R65" s="299"/>
      <c r="S65" s="299"/>
      <c r="T65" s="487" t="s">
        <v>348</v>
      </c>
      <c r="U65" s="487"/>
      <c r="V65" s="487"/>
      <c r="W65" s="487"/>
      <c r="X65" s="339" t="s">
        <v>95</v>
      </c>
      <c r="Y65" s="299"/>
      <c r="Z65" s="299"/>
      <c r="AA65" s="299"/>
      <c r="AB65" s="299"/>
      <c r="AC65" s="299"/>
      <c r="AD65" s="248"/>
      <c r="AE65" s="276"/>
      <c r="AF65" s="405"/>
      <c r="AG65" s="405"/>
      <c r="AH65" s="289"/>
      <c r="AI65" s="487" t="s">
        <v>348</v>
      </c>
      <c r="AJ65" s="487"/>
      <c r="AK65" s="487"/>
      <c r="AL65" s="487"/>
      <c r="AM65" s="339" t="s">
        <v>95</v>
      </c>
      <c r="AN65" s="187"/>
      <c r="AO65" s="299"/>
      <c r="AP65" s="181"/>
      <c r="AQ65" s="299"/>
      <c r="AR65" s="299"/>
      <c r="AS65" s="299"/>
      <c r="AT65" s="299"/>
      <c r="AU65" s="299"/>
      <c r="AV65" s="299"/>
      <c r="AW65" s="299"/>
      <c r="AX65" s="299"/>
      <c r="AY65" s="299"/>
      <c r="AZ65" s="341" t="s">
        <v>95</v>
      </c>
      <c r="BA65" s="299"/>
      <c r="BB65" s="299"/>
      <c r="BC65" s="106"/>
      <c r="BD65" s="106"/>
      <c r="BE65" s="106"/>
      <c r="BF65" s="290"/>
    </row>
    <row r="66" spans="1:58" ht="48.75" customHeight="1" thickBot="1">
      <c r="A66" s="35">
        <f t="shared" si="7"/>
        <v>58</v>
      </c>
      <c r="B66" s="412"/>
      <c r="C66" s="127" t="s">
        <v>192</v>
      </c>
      <c r="D66" s="36"/>
      <c r="E66" s="61"/>
      <c r="F66" s="61"/>
      <c r="G66" s="98"/>
      <c r="H66" s="57"/>
      <c r="I66" s="98"/>
      <c r="J66" s="98"/>
      <c r="K66" s="98"/>
      <c r="L66" s="367" t="s">
        <v>348</v>
      </c>
      <c r="M66" s="367"/>
      <c r="N66" s="367"/>
      <c r="O66" s="367"/>
      <c r="P66" s="340" t="s">
        <v>95</v>
      </c>
      <c r="Q66" s="11"/>
      <c r="R66" s="11"/>
      <c r="S66" s="11"/>
      <c r="T66" s="98"/>
      <c r="U66" s="367" t="s">
        <v>348</v>
      </c>
      <c r="V66" s="367"/>
      <c r="W66" s="367"/>
      <c r="X66" s="367"/>
      <c r="Y66" s="338" t="s">
        <v>95</v>
      </c>
      <c r="Z66" s="11"/>
      <c r="AA66" s="11"/>
      <c r="AB66" s="11"/>
      <c r="AC66" s="11"/>
      <c r="AD66" s="210"/>
      <c r="AE66" s="276"/>
      <c r="AF66" s="405"/>
      <c r="AG66" s="405"/>
      <c r="AH66" s="342"/>
      <c r="AI66" s="300"/>
      <c r="AJ66" s="300"/>
      <c r="AK66" s="300"/>
      <c r="AL66" s="300"/>
      <c r="AM66" s="300"/>
      <c r="AN66" s="300"/>
      <c r="AO66" s="300"/>
      <c r="AP66" s="185"/>
      <c r="AQ66" s="367" t="s">
        <v>348</v>
      </c>
      <c r="AR66" s="367"/>
      <c r="AS66" s="367"/>
      <c r="AT66" s="367"/>
      <c r="AU66" s="343" t="s">
        <v>95</v>
      </c>
      <c r="AV66" s="185"/>
      <c r="AW66" s="185"/>
      <c r="AX66" s="185"/>
      <c r="AY66" s="185"/>
      <c r="AZ66" s="300"/>
      <c r="BA66" s="300"/>
      <c r="BB66" s="300"/>
      <c r="BC66" s="109"/>
      <c r="BD66" s="109"/>
      <c r="BE66" s="109"/>
      <c r="BF66" s="291"/>
    </row>
    <row r="67" spans="1:58" ht="54.75" customHeight="1" thickBot="1" thickTop="1">
      <c r="A67" s="297">
        <f t="shared" si="7"/>
        <v>59</v>
      </c>
      <c r="B67" s="322"/>
      <c r="C67" s="317" t="s">
        <v>126</v>
      </c>
      <c r="D67" s="413" t="s">
        <v>239</v>
      </c>
      <c r="E67" s="413"/>
      <c r="F67" s="413"/>
      <c r="G67" s="413"/>
      <c r="H67" s="413"/>
      <c r="I67" s="413"/>
      <c r="J67" s="318" t="s">
        <v>95</v>
      </c>
      <c r="K67" s="413" t="s">
        <v>127</v>
      </c>
      <c r="L67" s="413"/>
      <c r="M67" s="413"/>
      <c r="N67" s="413"/>
      <c r="O67" s="413"/>
      <c r="P67" s="413"/>
      <c r="Q67" s="413" t="s">
        <v>240</v>
      </c>
      <c r="R67" s="413"/>
      <c r="S67" s="413"/>
      <c r="T67" s="413"/>
      <c r="U67" s="413"/>
      <c r="V67" s="413"/>
      <c r="W67" s="413"/>
      <c r="X67" s="413"/>
      <c r="Y67" s="413"/>
      <c r="Z67" s="413"/>
      <c r="AA67" s="318" t="s">
        <v>95</v>
      </c>
      <c r="AB67" s="318" t="s">
        <v>95</v>
      </c>
      <c r="AC67" s="319"/>
      <c r="AD67" s="320"/>
      <c r="AE67" s="250"/>
      <c r="AF67" s="406"/>
      <c r="AG67" s="406"/>
      <c r="AH67" s="426" t="s">
        <v>127</v>
      </c>
      <c r="AI67" s="427"/>
      <c r="AJ67" s="427"/>
      <c r="AK67" s="427"/>
      <c r="AL67" s="415"/>
      <c r="AM67" s="415" t="s">
        <v>241</v>
      </c>
      <c r="AN67" s="414"/>
      <c r="AO67" s="414"/>
      <c r="AP67" s="414"/>
      <c r="AQ67" s="414"/>
      <c r="AR67" s="414"/>
      <c r="AS67" s="414"/>
      <c r="AT67" s="414"/>
      <c r="AU67" s="414"/>
      <c r="AV67" s="414"/>
      <c r="AW67" s="414"/>
      <c r="AX67" s="288" t="s">
        <v>95</v>
      </c>
      <c r="AY67" s="288" t="s">
        <v>95</v>
      </c>
      <c r="AZ67" s="414" t="s">
        <v>132</v>
      </c>
      <c r="BA67" s="414"/>
      <c r="BB67" s="414"/>
      <c r="BC67" s="414"/>
      <c r="BD67" s="414"/>
      <c r="BE67" s="414" t="s">
        <v>128</v>
      </c>
      <c r="BF67" s="421"/>
    </row>
    <row r="68" spans="1:58" s="96" customFormat="1" ht="30" customHeight="1" thickTop="1">
      <c r="A68" s="435" t="s">
        <v>116</v>
      </c>
      <c r="B68" s="436"/>
      <c r="C68" s="436"/>
      <c r="D68" s="441">
        <f>SUM(D10:D64)</f>
        <v>18746</v>
      </c>
      <c r="E68" s="132"/>
      <c r="F68" s="15">
        <v>0</v>
      </c>
      <c r="G68" s="15">
        <v>1</v>
      </c>
      <c r="H68" s="15">
        <v>2</v>
      </c>
      <c r="I68" s="15">
        <v>3</v>
      </c>
      <c r="J68" s="15">
        <v>4</v>
      </c>
      <c r="K68" s="15">
        <v>5</v>
      </c>
      <c r="L68" s="15">
        <v>6</v>
      </c>
      <c r="M68" s="15">
        <v>7</v>
      </c>
      <c r="N68" s="15">
        <v>8</v>
      </c>
      <c r="O68" s="15">
        <v>9</v>
      </c>
      <c r="P68" s="15">
        <v>10</v>
      </c>
      <c r="Q68" s="15">
        <v>11</v>
      </c>
      <c r="R68" s="15">
        <v>12</v>
      </c>
      <c r="S68" s="15">
        <v>13</v>
      </c>
      <c r="T68" s="15">
        <v>14</v>
      </c>
      <c r="U68" s="15">
        <v>15</v>
      </c>
      <c r="V68" s="15">
        <v>16</v>
      </c>
      <c r="W68" s="15">
        <v>17</v>
      </c>
      <c r="X68" s="15">
        <v>18</v>
      </c>
      <c r="Y68" s="15">
        <v>19</v>
      </c>
      <c r="Z68" s="15">
        <v>20</v>
      </c>
      <c r="AA68" s="15">
        <v>21</v>
      </c>
      <c r="AB68" s="15">
        <v>22</v>
      </c>
      <c r="AC68" s="15">
        <v>23</v>
      </c>
      <c r="AD68" s="15">
        <v>24</v>
      </c>
      <c r="AE68" s="15">
        <v>25</v>
      </c>
      <c r="AF68" s="15">
        <v>26</v>
      </c>
      <c r="AG68" s="15">
        <v>27</v>
      </c>
      <c r="AH68" s="133">
        <v>28</v>
      </c>
      <c r="AI68" s="15">
        <v>29</v>
      </c>
      <c r="AJ68" s="133">
        <v>30</v>
      </c>
      <c r="AK68" s="15">
        <v>31</v>
      </c>
      <c r="AL68" s="15">
        <v>32</v>
      </c>
      <c r="AM68" s="15">
        <v>33</v>
      </c>
      <c r="AN68" s="133">
        <v>34</v>
      </c>
      <c r="AO68" s="15">
        <v>35</v>
      </c>
      <c r="AP68" s="15">
        <v>36</v>
      </c>
      <c r="AQ68" s="15">
        <v>37</v>
      </c>
      <c r="AR68" s="15">
        <v>38</v>
      </c>
      <c r="AS68" s="15">
        <v>39</v>
      </c>
      <c r="AT68" s="15">
        <v>40</v>
      </c>
      <c r="AU68" s="15">
        <v>41</v>
      </c>
      <c r="AV68" s="15">
        <v>42</v>
      </c>
      <c r="AW68" s="15">
        <v>43</v>
      </c>
      <c r="AX68" s="15">
        <v>44</v>
      </c>
      <c r="AY68" s="15">
        <v>45</v>
      </c>
      <c r="AZ68" s="15">
        <v>46</v>
      </c>
      <c r="BA68" s="15">
        <v>47</v>
      </c>
      <c r="BB68" s="15">
        <v>48</v>
      </c>
      <c r="BC68" s="15">
        <v>49</v>
      </c>
      <c r="BD68" s="15">
        <v>50</v>
      </c>
      <c r="BE68" s="15">
        <v>51</v>
      </c>
      <c r="BF68" s="134">
        <v>52</v>
      </c>
    </row>
    <row r="69" spans="1:58" s="138" customFormat="1" ht="19.5" customHeight="1">
      <c r="A69" s="437"/>
      <c r="B69" s="438"/>
      <c r="C69" s="438"/>
      <c r="D69" s="442"/>
      <c r="E69" s="135">
        <f>F69-7</f>
        <v>42569</v>
      </c>
      <c r="F69" s="135">
        <v>42576</v>
      </c>
      <c r="G69" s="135">
        <f aca="true" t="shared" si="8" ref="G69:BF69">F69+7</f>
        <v>42583</v>
      </c>
      <c r="H69" s="135">
        <f t="shared" si="8"/>
        <v>42590</v>
      </c>
      <c r="I69" s="135">
        <f t="shared" si="8"/>
        <v>42597</v>
      </c>
      <c r="J69" s="135">
        <f t="shared" si="8"/>
        <v>42604</v>
      </c>
      <c r="K69" s="135">
        <f t="shared" si="8"/>
        <v>42611</v>
      </c>
      <c r="L69" s="135">
        <f t="shared" si="8"/>
        <v>42618</v>
      </c>
      <c r="M69" s="135">
        <f t="shared" si="8"/>
        <v>42625</v>
      </c>
      <c r="N69" s="135">
        <f t="shared" si="8"/>
        <v>42632</v>
      </c>
      <c r="O69" s="135">
        <f t="shared" si="8"/>
        <v>42639</v>
      </c>
      <c r="P69" s="135">
        <f t="shared" si="8"/>
        <v>42646</v>
      </c>
      <c r="Q69" s="135">
        <f t="shared" si="8"/>
        <v>42653</v>
      </c>
      <c r="R69" s="135">
        <f t="shared" si="8"/>
        <v>42660</v>
      </c>
      <c r="S69" s="135">
        <f t="shared" si="8"/>
        <v>42667</v>
      </c>
      <c r="T69" s="135">
        <f t="shared" si="8"/>
        <v>42674</v>
      </c>
      <c r="U69" s="135">
        <f t="shared" si="8"/>
        <v>42681</v>
      </c>
      <c r="V69" s="135">
        <f t="shared" si="8"/>
        <v>42688</v>
      </c>
      <c r="W69" s="135">
        <f t="shared" si="8"/>
        <v>42695</v>
      </c>
      <c r="X69" s="135">
        <f t="shared" si="8"/>
        <v>42702</v>
      </c>
      <c r="Y69" s="135">
        <f t="shared" si="8"/>
        <v>42709</v>
      </c>
      <c r="Z69" s="135">
        <f t="shared" si="8"/>
        <v>42716</v>
      </c>
      <c r="AA69" s="135">
        <f t="shared" si="8"/>
        <v>42723</v>
      </c>
      <c r="AB69" s="135">
        <f t="shared" si="8"/>
        <v>42730</v>
      </c>
      <c r="AC69" s="135">
        <f t="shared" si="8"/>
        <v>42737</v>
      </c>
      <c r="AD69" s="135">
        <f t="shared" si="8"/>
        <v>42744</v>
      </c>
      <c r="AE69" s="135">
        <f t="shared" si="8"/>
        <v>42751</v>
      </c>
      <c r="AF69" s="135">
        <f t="shared" si="8"/>
        <v>42758</v>
      </c>
      <c r="AG69" s="135">
        <f t="shared" si="8"/>
        <v>42765</v>
      </c>
      <c r="AH69" s="135">
        <f>AG69+7</f>
        <v>42772</v>
      </c>
      <c r="AI69" s="135">
        <f>AH69+7</f>
        <v>42779</v>
      </c>
      <c r="AJ69" s="135">
        <f>AI69+7</f>
        <v>42786</v>
      </c>
      <c r="AK69" s="135">
        <f>AJ69+7</f>
        <v>42793</v>
      </c>
      <c r="AL69" s="135">
        <f t="shared" si="8"/>
        <v>42800</v>
      </c>
      <c r="AM69" s="135">
        <f t="shared" si="8"/>
        <v>42807</v>
      </c>
      <c r="AN69" s="136">
        <f>AM69+7</f>
        <v>42814</v>
      </c>
      <c r="AO69" s="135">
        <f>AN69+7</f>
        <v>42821</v>
      </c>
      <c r="AP69" s="135">
        <f t="shared" si="8"/>
        <v>42828</v>
      </c>
      <c r="AQ69" s="135">
        <f t="shared" si="8"/>
        <v>42835</v>
      </c>
      <c r="AR69" s="135">
        <f t="shared" si="8"/>
        <v>42842</v>
      </c>
      <c r="AS69" s="135">
        <f t="shared" si="8"/>
        <v>42849</v>
      </c>
      <c r="AT69" s="135">
        <f t="shared" si="8"/>
        <v>42856</v>
      </c>
      <c r="AU69" s="135">
        <f t="shared" si="8"/>
        <v>42863</v>
      </c>
      <c r="AV69" s="135">
        <f t="shared" si="8"/>
        <v>42870</v>
      </c>
      <c r="AW69" s="135">
        <f t="shared" si="8"/>
        <v>42877</v>
      </c>
      <c r="AX69" s="135">
        <f t="shared" si="8"/>
        <v>42884</v>
      </c>
      <c r="AY69" s="135">
        <f t="shared" si="8"/>
        <v>42891</v>
      </c>
      <c r="AZ69" s="135">
        <f t="shared" si="8"/>
        <v>42898</v>
      </c>
      <c r="BA69" s="135">
        <f t="shared" si="8"/>
        <v>42905</v>
      </c>
      <c r="BB69" s="135">
        <f t="shared" si="8"/>
        <v>42912</v>
      </c>
      <c r="BC69" s="135">
        <f t="shared" si="8"/>
        <v>42919</v>
      </c>
      <c r="BD69" s="135">
        <f t="shared" si="8"/>
        <v>42926</v>
      </c>
      <c r="BE69" s="135">
        <f t="shared" si="8"/>
        <v>42933</v>
      </c>
      <c r="BF69" s="137">
        <f t="shared" si="8"/>
        <v>42940</v>
      </c>
    </row>
    <row r="70" spans="1:58" s="69" customFormat="1" ht="19.5" customHeight="1" thickBot="1">
      <c r="A70" s="439"/>
      <c r="B70" s="440"/>
      <c r="C70" s="440"/>
      <c r="D70" s="443"/>
      <c r="E70" s="142">
        <f aca="true" t="shared" si="9" ref="E70:BF70">E69+6</f>
        <v>42575</v>
      </c>
      <c r="F70" s="142">
        <f t="shared" si="9"/>
        <v>42582</v>
      </c>
      <c r="G70" s="142">
        <f t="shared" si="9"/>
        <v>42589</v>
      </c>
      <c r="H70" s="142">
        <f t="shared" si="9"/>
        <v>42596</v>
      </c>
      <c r="I70" s="142">
        <f t="shared" si="9"/>
        <v>42603</v>
      </c>
      <c r="J70" s="142">
        <f t="shared" si="9"/>
        <v>42610</v>
      </c>
      <c r="K70" s="142">
        <f t="shared" si="9"/>
        <v>42617</v>
      </c>
      <c r="L70" s="142">
        <f t="shared" si="9"/>
        <v>42624</v>
      </c>
      <c r="M70" s="142">
        <f t="shared" si="9"/>
        <v>42631</v>
      </c>
      <c r="N70" s="142">
        <f t="shared" si="9"/>
        <v>42638</v>
      </c>
      <c r="O70" s="142">
        <f t="shared" si="9"/>
        <v>42645</v>
      </c>
      <c r="P70" s="142">
        <f t="shared" si="9"/>
        <v>42652</v>
      </c>
      <c r="Q70" s="142">
        <f t="shared" si="9"/>
        <v>42659</v>
      </c>
      <c r="R70" s="142">
        <f t="shared" si="9"/>
        <v>42666</v>
      </c>
      <c r="S70" s="142">
        <f t="shared" si="9"/>
        <v>42673</v>
      </c>
      <c r="T70" s="142">
        <f t="shared" si="9"/>
        <v>42680</v>
      </c>
      <c r="U70" s="142">
        <f t="shared" si="9"/>
        <v>42687</v>
      </c>
      <c r="V70" s="142">
        <f t="shared" si="9"/>
        <v>42694</v>
      </c>
      <c r="W70" s="142">
        <f t="shared" si="9"/>
        <v>42701</v>
      </c>
      <c r="X70" s="142">
        <f t="shared" si="9"/>
        <v>42708</v>
      </c>
      <c r="Y70" s="142">
        <f t="shared" si="9"/>
        <v>42715</v>
      </c>
      <c r="Z70" s="142">
        <f t="shared" si="9"/>
        <v>42722</v>
      </c>
      <c r="AA70" s="142">
        <f t="shared" si="9"/>
        <v>42729</v>
      </c>
      <c r="AB70" s="142">
        <f t="shared" si="9"/>
        <v>42736</v>
      </c>
      <c r="AC70" s="142">
        <f t="shared" si="9"/>
        <v>42743</v>
      </c>
      <c r="AD70" s="142">
        <f t="shared" si="9"/>
        <v>42750</v>
      </c>
      <c r="AE70" s="142">
        <f t="shared" si="9"/>
        <v>42757</v>
      </c>
      <c r="AF70" s="142">
        <f t="shared" si="9"/>
        <v>42764</v>
      </c>
      <c r="AG70" s="142">
        <f t="shared" si="9"/>
        <v>42771</v>
      </c>
      <c r="AH70" s="142">
        <f t="shared" si="9"/>
        <v>42778</v>
      </c>
      <c r="AI70" s="142">
        <f t="shared" si="9"/>
        <v>42785</v>
      </c>
      <c r="AJ70" s="142">
        <f t="shared" si="9"/>
        <v>42792</v>
      </c>
      <c r="AK70" s="142">
        <f t="shared" si="9"/>
        <v>42799</v>
      </c>
      <c r="AL70" s="142">
        <f t="shared" si="9"/>
        <v>42806</v>
      </c>
      <c r="AM70" s="142">
        <f t="shared" si="9"/>
        <v>42813</v>
      </c>
      <c r="AN70" s="142">
        <f t="shared" si="9"/>
        <v>42820</v>
      </c>
      <c r="AO70" s="142">
        <f t="shared" si="9"/>
        <v>42827</v>
      </c>
      <c r="AP70" s="142">
        <f t="shared" si="9"/>
        <v>42834</v>
      </c>
      <c r="AQ70" s="142">
        <f t="shared" si="9"/>
        <v>42841</v>
      </c>
      <c r="AR70" s="142">
        <f t="shared" si="9"/>
        <v>42848</v>
      </c>
      <c r="AS70" s="142">
        <f t="shared" si="9"/>
        <v>42855</v>
      </c>
      <c r="AT70" s="142">
        <f t="shared" si="9"/>
        <v>42862</v>
      </c>
      <c r="AU70" s="142">
        <f t="shared" si="9"/>
        <v>42869</v>
      </c>
      <c r="AV70" s="142">
        <f t="shared" si="9"/>
        <v>42876</v>
      </c>
      <c r="AW70" s="142">
        <f t="shared" si="9"/>
        <v>42883</v>
      </c>
      <c r="AX70" s="142">
        <f t="shared" si="9"/>
        <v>42890</v>
      </c>
      <c r="AY70" s="142">
        <f t="shared" si="9"/>
        <v>42897</v>
      </c>
      <c r="AZ70" s="142">
        <f t="shared" si="9"/>
        <v>42904</v>
      </c>
      <c r="BA70" s="142">
        <f t="shared" si="9"/>
        <v>42911</v>
      </c>
      <c r="BB70" s="142">
        <f t="shared" si="9"/>
        <v>42918</v>
      </c>
      <c r="BC70" s="142">
        <f t="shared" si="9"/>
        <v>42925</v>
      </c>
      <c r="BD70" s="142">
        <f t="shared" si="9"/>
        <v>42932</v>
      </c>
      <c r="BE70" s="142">
        <f t="shared" si="9"/>
        <v>42939</v>
      </c>
      <c r="BF70" s="141">
        <f t="shared" si="9"/>
        <v>42946</v>
      </c>
    </row>
    <row r="71" spans="2:58" ht="27" customHeight="1" thickTop="1">
      <c r="B71" s="194"/>
      <c r="D71" s="195"/>
      <c r="E71" s="126" t="s">
        <v>210</v>
      </c>
      <c r="F71" s="68"/>
      <c r="M71" s="69"/>
      <c r="O71" s="69"/>
      <c r="P71" s="70"/>
      <c r="Q71" s="69"/>
      <c r="R71" s="71"/>
      <c r="S71" s="70"/>
      <c r="T71" s="69"/>
      <c r="U71" s="196"/>
      <c r="V71" s="69"/>
      <c r="W71" s="70"/>
      <c r="X71" s="69"/>
      <c r="Y71" s="71"/>
      <c r="AK71" s="195"/>
      <c r="AL71" s="195"/>
      <c r="AM71" s="195"/>
      <c r="AN71" s="195"/>
      <c r="AO71" s="195"/>
      <c r="AS71" s="409"/>
      <c r="AT71" s="410"/>
      <c r="AU71" s="410"/>
      <c r="AV71" s="410"/>
      <c r="AW71" s="410"/>
      <c r="AX71" s="410"/>
      <c r="AY71" s="410"/>
      <c r="AZ71" s="410"/>
      <c r="BA71" s="410"/>
      <c r="BB71" s="410"/>
      <c r="BC71" s="410"/>
      <c r="BD71" s="410"/>
      <c r="BE71" s="410"/>
      <c r="BF71" s="410"/>
    </row>
    <row r="72" spans="2:58" ht="30" customHeight="1">
      <c r="B72" s="197"/>
      <c r="D72" s="195"/>
      <c r="E72" s="195"/>
      <c r="F72" s="75" t="s">
        <v>251</v>
      </c>
      <c r="I72" s="69"/>
      <c r="J72" s="68" t="s">
        <v>252</v>
      </c>
      <c r="K72" s="68" t="s">
        <v>117</v>
      </c>
      <c r="M72" s="69" t="s">
        <v>250</v>
      </c>
      <c r="N72" s="398" t="s">
        <v>118</v>
      </c>
      <c r="O72" s="398"/>
      <c r="P72" s="398"/>
      <c r="Q72" s="71" t="s">
        <v>390</v>
      </c>
      <c r="R72" s="70" t="s">
        <v>169</v>
      </c>
      <c r="T72" s="78" t="s">
        <v>133</v>
      </c>
      <c r="U72" s="68" t="s">
        <v>134</v>
      </c>
      <c r="V72" s="198"/>
      <c r="W72" s="198" t="s">
        <v>135</v>
      </c>
      <c r="X72" s="68" t="s">
        <v>136</v>
      </c>
      <c r="Y72" s="198" t="s">
        <v>137</v>
      </c>
      <c r="Z72" s="68" t="s">
        <v>138</v>
      </c>
      <c r="AB72" s="199" t="s">
        <v>198</v>
      </c>
      <c r="AC72" s="418" t="s">
        <v>199</v>
      </c>
      <c r="AD72" s="418"/>
      <c r="AE72" s="78" t="s">
        <v>95</v>
      </c>
      <c r="AF72" s="129" t="s">
        <v>211</v>
      </c>
      <c r="AK72" s="195"/>
      <c r="AL72" s="195"/>
      <c r="AM72" s="195"/>
      <c r="AN72" s="195"/>
      <c r="AO72" s="195"/>
      <c r="AS72" s="407" t="s">
        <v>344</v>
      </c>
      <c r="AT72" s="408"/>
      <c r="AU72" s="408"/>
      <c r="AV72" s="408"/>
      <c r="AW72" s="408"/>
      <c r="AX72" s="408"/>
      <c r="AY72" s="408"/>
      <c r="AZ72" s="408"/>
      <c r="BA72" s="408"/>
      <c r="BB72" s="408"/>
      <c r="BC72" s="408"/>
      <c r="BD72" s="408"/>
      <c r="BE72" s="408"/>
      <c r="BF72" s="408"/>
    </row>
    <row r="73" spans="6:58" ht="30" customHeight="1">
      <c r="F73" s="75" t="s">
        <v>550</v>
      </c>
      <c r="AS73" s="392" t="s">
        <v>119</v>
      </c>
      <c r="AT73" s="392"/>
      <c r="AU73" s="392"/>
      <c r="AV73" s="392"/>
      <c r="AW73" s="392"/>
      <c r="AX73" s="392"/>
      <c r="AY73" s="392"/>
      <c r="AZ73" s="392"/>
      <c r="BA73" s="392"/>
      <c r="BB73" s="392"/>
      <c r="BC73" s="392"/>
      <c r="BD73" s="392"/>
      <c r="BE73" s="392"/>
      <c r="BF73" s="392"/>
    </row>
    <row r="74" spans="2:58" s="201" customFormat="1" ht="30" customHeight="1">
      <c r="B74" s="202"/>
      <c r="F74" s="75" t="s">
        <v>350</v>
      </c>
      <c r="G74" s="73"/>
      <c r="H74" s="74"/>
      <c r="I74" s="73"/>
      <c r="J74" s="102"/>
      <c r="L74" s="72"/>
      <c r="M74" s="73"/>
      <c r="N74" s="74"/>
      <c r="P74" s="92"/>
      <c r="Q74" s="74"/>
      <c r="R74" s="73"/>
      <c r="AH74" s="73"/>
      <c r="AI74" s="73"/>
      <c r="AJ74" s="73"/>
      <c r="AK74" s="73"/>
      <c r="AL74" s="73"/>
      <c r="AM74" s="73"/>
      <c r="AN74" s="7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</row>
    <row r="75" spans="6:58" s="143" customFormat="1" ht="31.5" customHeight="1">
      <c r="F75" s="144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  <c r="AF75" s="417"/>
      <c r="AG75" s="417"/>
      <c r="AH75" s="417"/>
      <c r="AJ75" s="416"/>
      <c r="AK75" s="416"/>
      <c r="AL75" s="416"/>
      <c r="AM75" s="416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45"/>
      <c r="AY75" s="145"/>
      <c r="AZ75" s="145"/>
      <c r="BA75" s="145"/>
      <c r="BB75" s="145"/>
      <c r="BC75" s="145"/>
      <c r="BD75" s="145"/>
      <c r="BE75" s="145"/>
      <c r="BF75" s="145"/>
    </row>
    <row r="76" spans="7:58" s="143" customFormat="1" ht="31.5" customHeight="1"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  <c r="AJ76" s="416"/>
      <c r="AK76" s="416"/>
      <c r="AL76" s="416"/>
      <c r="AM76" s="416"/>
      <c r="AN76" s="425"/>
      <c r="AO76" s="425"/>
      <c r="AP76" s="425"/>
      <c r="AQ76" s="129"/>
      <c r="AR76" s="129"/>
      <c r="AS76" s="129"/>
      <c r="AT76" s="129"/>
      <c r="AU76" s="129"/>
      <c r="AV76" s="129"/>
      <c r="AW76" s="129"/>
      <c r="AX76" s="145"/>
      <c r="AY76" s="145"/>
      <c r="AZ76" s="145"/>
      <c r="BA76" s="145"/>
      <c r="BB76" s="145"/>
      <c r="BC76" s="145"/>
      <c r="BD76" s="145"/>
      <c r="BE76" s="145"/>
      <c r="BF76" s="145"/>
    </row>
    <row r="77" spans="7:58" s="129" customFormat="1" ht="31.5" customHeight="1"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  <c r="AD77" s="417"/>
      <c r="AE77" s="417"/>
      <c r="AF77" s="417"/>
      <c r="AG77" s="417"/>
      <c r="AH77" s="417"/>
      <c r="AJ77" s="416"/>
      <c r="AK77" s="416"/>
      <c r="AL77" s="416"/>
      <c r="AM77" s="416"/>
      <c r="AN77" s="425"/>
      <c r="AO77" s="425"/>
      <c r="AP77" s="425"/>
      <c r="AX77" s="145"/>
      <c r="AY77" s="145"/>
      <c r="AZ77" s="145"/>
      <c r="BA77" s="145"/>
      <c r="BB77" s="145"/>
      <c r="BC77" s="145"/>
      <c r="BD77" s="145"/>
      <c r="BE77" s="145"/>
      <c r="BF77" s="145"/>
    </row>
    <row r="78" spans="7:58" s="129" customFormat="1" ht="31.5" customHeight="1"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  <c r="AD78" s="417"/>
      <c r="AE78" s="417"/>
      <c r="AF78" s="417"/>
      <c r="AG78" s="417"/>
      <c r="AH78" s="417"/>
      <c r="AI78" s="130"/>
      <c r="AJ78" s="416"/>
      <c r="AK78" s="416"/>
      <c r="AL78" s="416"/>
      <c r="AM78" s="416"/>
      <c r="AN78" s="425"/>
      <c r="AO78" s="425"/>
      <c r="AP78" s="425"/>
      <c r="AX78" s="145"/>
      <c r="AY78" s="145"/>
      <c r="AZ78" s="145"/>
      <c r="BA78" s="145"/>
      <c r="BB78" s="145"/>
      <c r="BC78" s="145"/>
      <c r="BD78" s="145"/>
      <c r="BE78" s="145"/>
      <c r="BF78" s="145"/>
    </row>
    <row r="79" spans="7:58" s="129" customFormat="1" ht="31.5" customHeight="1"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  <c r="AF79" s="417"/>
      <c r="AG79" s="417"/>
      <c r="AH79" s="417"/>
      <c r="AI79" s="130"/>
      <c r="AJ79" s="416"/>
      <c r="AK79" s="416"/>
      <c r="AL79" s="416"/>
      <c r="AM79" s="416"/>
      <c r="AN79" s="425"/>
      <c r="AO79" s="425"/>
      <c r="AP79" s="425"/>
      <c r="AX79" s="145"/>
      <c r="AY79" s="145"/>
      <c r="AZ79" s="145"/>
      <c r="BA79" s="145"/>
      <c r="BB79" s="145"/>
      <c r="BC79" s="145"/>
      <c r="BD79" s="145"/>
      <c r="BE79" s="145"/>
      <c r="BF79" s="145"/>
    </row>
    <row r="80" spans="7:58" ht="14.25" customHeight="1">
      <c r="G80" s="128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</row>
    <row r="81" spans="19:58" ht="39.75">
      <c r="S81" s="131"/>
      <c r="T81" s="131"/>
      <c r="U81" s="131"/>
      <c r="V81" s="131"/>
      <c r="W81" s="131"/>
      <c r="AE81" s="131"/>
      <c r="AF81" s="131"/>
      <c r="AG81" s="131"/>
      <c r="AH81" s="131"/>
      <c r="AS81" s="94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</row>
  </sheetData>
  <sheetProtection/>
  <mergeCells count="210">
    <mergeCell ref="AS7:AU7"/>
    <mergeCell ref="AI65:AL65"/>
    <mergeCell ref="AH21:AI21"/>
    <mergeCell ref="AJ21:AM21"/>
    <mergeCell ref="AR21:AS21"/>
    <mergeCell ref="AT21:AW21"/>
    <mergeCell ref="AL22:AM22"/>
    <mergeCell ref="AW22:AX22"/>
    <mergeCell ref="AQ39:AR39"/>
    <mergeCell ref="AR37:AS37"/>
    <mergeCell ref="I21:L21"/>
    <mergeCell ref="V21:W21"/>
    <mergeCell ref="X21:AA21"/>
    <mergeCell ref="J22:K22"/>
    <mergeCell ref="W22:X22"/>
    <mergeCell ref="O7:Q7"/>
    <mergeCell ref="I65:L65"/>
    <mergeCell ref="T65:W65"/>
    <mergeCell ref="L66:O66"/>
    <mergeCell ref="U66:X66"/>
    <mergeCell ref="AQ66:AT66"/>
    <mergeCell ref="D15:D16"/>
    <mergeCell ref="D17:D18"/>
    <mergeCell ref="N17:N18"/>
    <mergeCell ref="D19:D20"/>
    <mergeCell ref="G21:H21"/>
    <mergeCell ref="M45:U45"/>
    <mergeCell ref="V45:W45"/>
    <mergeCell ref="AM45:AV45"/>
    <mergeCell ref="L40:M40"/>
    <mergeCell ref="N40:O40"/>
    <mergeCell ref="P40:Q40"/>
    <mergeCell ref="AE41:AE44"/>
    <mergeCell ref="AY27:AZ32"/>
    <mergeCell ref="J49:K49"/>
    <mergeCell ref="O49:P49"/>
    <mergeCell ref="S49:T49"/>
    <mergeCell ref="W49:X49"/>
    <mergeCell ref="M48:N48"/>
    <mergeCell ref="AT37:AU37"/>
    <mergeCell ref="AS40:AT40"/>
    <mergeCell ref="AU40:AV40"/>
    <mergeCell ref="AS39:AT39"/>
    <mergeCell ref="AU39:AV39"/>
    <mergeCell ref="AM40:AN40"/>
    <mergeCell ref="AO40:AP40"/>
    <mergeCell ref="AQ40:AR40"/>
    <mergeCell ref="AO39:AP39"/>
    <mergeCell ref="J33:J35"/>
    <mergeCell ref="R37:S37"/>
    <mergeCell ref="T37:U37"/>
    <mergeCell ref="V37:W37"/>
    <mergeCell ref="B27:B32"/>
    <mergeCell ref="B33:B36"/>
    <mergeCell ref="E33:I35"/>
    <mergeCell ref="R32:S32"/>
    <mergeCell ref="AW39:AX39"/>
    <mergeCell ref="AL37:AM37"/>
    <mergeCell ref="AN37:AO37"/>
    <mergeCell ref="AP37:AQ37"/>
    <mergeCell ref="AB33:AD33"/>
    <mergeCell ref="P37:Q37"/>
    <mergeCell ref="AB78:AH78"/>
    <mergeCell ref="K58:L60"/>
    <mergeCell ref="S48:T48"/>
    <mergeCell ref="AJ49:AK49"/>
    <mergeCell ref="N39:O39"/>
    <mergeCell ref="P39:Q39"/>
    <mergeCell ref="R39:S39"/>
    <mergeCell ref="O57:P57"/>
    <mergeCell ref="M57:N57"/>
    <mergeCell ref="Q57:R57"/>
    <mergeCell ref="A1:O1"/>
    <mergeCell ref="P1:BF2"/>
    <mergeCell ref="A2:O2"/>
    <mergeCell ref="A4:D4"/>
    <mergeCell ref="A5:A6"/>
    <mergeCell ref="B5:B6"/>
    <mergeCell ref="C5:C6"/>
    <mergeCell ref="D5:D6"/>
    <mergeCell ref="G79:AA79"/>
    <mergeCell ref="AB79:AH79"/>
    <mergeCell ref="B10:B23"/>
    <mergeCell ref="BA24:BA26"/>
    <mergeCell ref="B24:B26"/>
    <mergeCell ref="E24:I25"/>
    <mergeCell ref="J24:J25"/>
    <mergeCell ref="G75:AA75"/>
    <mergeCell ref="G76:AA76"/>
    <mergeCell ref="AR19:AR20"/>
    <mergeCell ref="AK24:AK26"/>
    <mergeCell ref="AC24:AE24"/>
    <mergeCell ref="BF24:BF26"/>
    <mergeCell ref="AJ79:AM79"/>
    <mergeCell ref="AN79:AP79"/>
    <mergeCell ref="AN78:AP78"/>
    <mergeCell ref="BE34:BF35"/>
    <mergeCell ref="AL48:AM48"/>
    <mergeCell ref="AN48:AO48"/>
    <mergeCell ref="AS48:AT48"/>
    <mergeCell ref="AW49:AX49"/>
    <mergeCell ref="AS49:AU49"/>
    <mergeCell ref="AO49:AP49"/>
    <mergeCell ref="AY36:BC36"/>
    <mergeCell ref="BB34:BD35"/>
    <mergeCell ref="U47:V47"/>
    <mergeCell ref="U48:V48"/>
    <mergeCell ref="W47:X47"/>
    <mergeCell ref="AP48:AR48"/>
    <mergeCell ref="AW45:AY45"/>
    <mergeCell ref="AN47:AP47"/>
    <mergeCell ref="Q48:R48"/>
    <mergeCell ref="P47:Q47"/>
    <mergeCell ref="S47:T47"/>
    <mergeCell ref="AN57:AO57"/>
    <mergeCell ref="AP57:AQ57"/>
    <mergeCell ref="AY56:AZ56"/>
    <mergeCell ref="J56:K56"/>
    <mergeCell ref="N56:O56"/>
    <mergeCell ref="R56:S56"/>
    <mergeCell ref="V56:W56"/>
    <mergeCell ref="Z56:AA56"/>
    <mergeCell ref="AQ56:AR56"/>
    <mergeCell ref="AM56:AN56"/>
    <mergeCell ref="AU56:AV56"/>
    <mergeCell ref="AR57:AS57"/>
    <mergeCell ref="E41:I43"/>
    <mergeCell ref="J41:J43"/>
    <mergeCell ref="B37:B40"/>
    <mergeCell ref="AY44:BC44"/>
    <mergeCell ref="B45:B49"/>
    <mergeCell ref="B50:B53"/>
    <mergeCell ref="E50:I52"/>
    <mergeCell ref="AQ47:AR47"/>
    <mergeCell ref="AS47:AT47"/>
    <mergeCell ref="AU47:AV47"/>
    <mergeCell ref="K67:P67"/>
    <mergeCell ref="AN77:AP77"/>
    <mergeCell ref="L63:N63"/>
    <mergeCell ref="J50:J52"/>
    <mergeCell ref="B54:B57"/>
    <mergeCell ref="A68:C70"/>
    <mergeCell ref="D68:D70"/>
    <mergeCell ref="G77:AA77"/>
    <mergeCell ref="AB75:AH75"/>
    <mergeCell ref="AY53:BC53"/>
    <mergeCell ref="AJ75:AM75"/>
    <mergeCell ref="BB58:BD62"/>
    <mergeCell ref="AJ77:AM77"/>
    <mergeCell ref="BB50:BD52"/>
    <mergeCell ref="BE67:BF67"/>
    <mergeCell ref="BE58:BF62"/>
    <mergeCell ref="AJ76:AM76"/>
    <mergeCell ref="AN76:AP76"/>
    <mergeCell ref="AH67:AL67"/>
    <mergeCell ref="B65:B66"/>
    <mergeCell ref="D67:I67"/>
    <mergeCell ref="AZ67:BD67"/>
    <mergeCell ref="AM67:AW67"/>
    <mergeCell ref="Q67:Z67"/>
    <mergeCell ref="AJ78:AM78"/>
    <mergeCell ref="AB76:AH76"/>
    <mergeCell ref="AB77:AH77"/>
    <mergeCell ref="G78:AA78"/>
    <mergeCell ref="AC72:AD72"/>
    <mergeCell ref="AS73:BF73"/>
    <mergeCell ref="X26:Y26"/>
    <mergeCell ref="B7:B9"/>
    <mergeCell ref="N72:P72"/>
    <mergeCell ref="Y9:AB9"/>
    <mergeCell ref="AX9:BA9"/>
    <mergeCell ref="AF7:AG67"/>
    <mergeCell ref="BE50:BF52"/>
    <mergeCell ref="AS72:BF72"/>
    <mergeCell ref="AS71:BF71"/>
    <mergeCell ref="AE7:AE23"/>
    <mergeCell ref="B58:B63"/>
    <mergeCell ref="BF27:BF32"/>
    <mergeCell ref="AI27:AI32"/>
    <mergeCell ref="BB41:BD42"/>
    <mergeCell ref="BE41:BF42"/>
    <mergeCell ref="AW43:AX43"/>
    <mergeCell ref="AT57:AU57"/>
    <mergeCell ref="AW62:AY62"/>
    <mergeCell ref="B41:B44"/>
    <mergeCell ref="M27:T27"/>
    <mergeCell ref="U27:V27"/>
    <mergeCell ref="W27:X27"/>
    <mergeCell ref="N28:O28"/>
    <mergeCell ref="P28:Q28"/>
    <mergeCell ref="R28:S28"/>
    <mergeCell ref="T28:U28"/>
    <mergeCell ref="N29:O29"/>
    <mergeCell ref="P29:Q29"/>
    <mergeCell ref="T29:U29"/>
    <mergeCell ref="V29:W29"/>
    <mergeCell ref="M30:N30"/>
    <mergeCell ref="O30:P30"/>
    <mergeCell ref="Q30:R30"/>
    <mergeCell ref="U30:V30"/>
    <mergeCell ref="P32:Q32"/>
    <mergeCell ref="W32:X32"/>
    <mergeCell ref="AI56:AJ56"/>
    <mergeCell ref="AL57:AM57"/>
    <mergeCell ref="O31:P31"/>
    <mergeCell ref="Q31:R31"/>
    <mergeCell ref="S31:T31"/>
    <mergeCell ref="W31:X31"/>
    <mergeCell ref="S57:T57"/>
    <mergeCell ref="U57:V57"/>
  </mergeCells>
  <printOptions horizontalCentered="1" verticalCentered="1"/>
  <pageMargins left="0" right="0" top="0.23" bottom="0.17" header="0.17" footer="0.27"/>
  <pageSetup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7"/>
  <sheetViews>
    <sheetView zoomScale="115" zoomScaleNormal="115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E11" sqref="E11"/>
    </sheetView>
  </sheetViews>
  <sheetFormatPr defaultColWidth="8.88671875" defaultRowHeight="16.5"/>
  <cols>
    <col min="1" max="1" width="3.99609375" style="0" bestFit="1" customWidth="1"/>
    <col min="2" max="2" width="4.77734375" style="0" bestFit="1" customWidth="1"/>
    <col min="3" max="3" width="13.6640625" style="0" customWidth="1"/>
    <col min="4" max="4" width="6.88671875" style="0" customWidth="1"/>
    <col min="5" max="5" width="27.21484375" style="0" customWidth="1"/>
    <col min="6" max="6" width="5.21484375" style="0" customWidth="1"/>
    <col min="7" max="7" width="4.3359375" style="0" customWidth="1"/>
    <col min="8" max="8" width="9.77734375" style="0" bestFit="1" customWidth="1"/>
    <col min="9" max="9" width="8.21484375" style="0" hidden="1" customWidth="1"/>
    <col min="10" max="10" width="8.99609375" style="0" hidden="1" customWidth="1"/>
    <col min="11" max="11" width="11.5546875" style="0" customWidth="1"/>
    <col min="12" max="12" width="12.4453125" style="0" customWidth="1"/>
    <col min="13" max="13" width="17.10546875" style="0" customWidth="1"/>
  </cols>
  <sheetData>
    <row r="1" spans="1:13" ht="16.5" customHeight="1">
      <c r="A1" s="502" t="s">
        <v>0</v>
      </c>
      <c r="B1" s="502"/>
      <c r="C1" s="502"/>
      <c r="D1" s="502"/>
      <c r="E1" s="504" t="s">
        <v>548</v>
      </c>
      <c r="F1" s="504"/>
      <c r="G1" s="504"/>
      <c r="H1" s="504"/>
      <c r="I1" s="504"/>
      <c r="J1" s="504"/>
      <c r="K1" s="504"/>
      <c r="L1" s="504"/>
      <c r="M1" s="504"/>
    </row>
    <row r="2" spans="1:13" ht="16.5" customHeight="1">
      <c r="A2" s="503" t="s">
        <v>1</v>
      </c>
      <c r="B2" s="503"/>
      <c r="C2" s="503"/>
      <c r="D2" s="503"/>
      <c r="E2" s="504"/>
      <c r="F2" s="504"/>
      <c r="G2" s="504"/>
      <c r="H2" s="504"/>
      <c r="I2" s="504"/>
      <c r="J2" s="504"/>
      <c r="K2" s="504"/>
      <c r="L2" s="504"/>
      <c r="M2" s="504"/>
    </row>
    <row r="3" spans="1:13" ht="16.5">
      <c r="A3" s="1"/>
      <c r="B3" s="1"/>
      <c r="C3" s="14"/>
      <c r="D3" s="1"/>
      <c r="E3" s="14"/>
      <c r="F3" s="1"/>
      <c r="G3" s="1"/>
      <c r="H3" s="1"/>
      <c r="I3" s="1"/>
      <c r="J3" s="1"/>
      <c r="K3" s="2"/>
      <c r="L3" s="1"/>
      <c r="M3" s="149"/>
    </row>
    <row r="4" spans="1:13" ht="30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215</v>
      </c>
      <c r="G4" s="3" t="s">
        <v>216</v>
      </c>
      <c r="H4" s="3" t="s">
        <v>217</v>
      </c>
      <c r="I4" s="3" t="s">
        <v>234</v>
      </c>
      <c r="J4" s="3" t="s">
        <v>235</v>
      </c>
      <c r="K4" s="5" t="s">
        <v>232</v>
      </c>
      <c r="L4" s="5" t="s">
        <v>233</v>
      </c>
      <c r="M4" s="150" t="s">
        <v>214</v>
      </c>
    </row>
    <row r="5" spans="1:13" ht="30" customHeight="1">
      <c r="A5" s="6">
        <v>1</v>
      </c>
      <c r="B5" s="6">
        <v>5</v>
      </c>
      <c r="C5" s="148" t="s">
        <v>63</v>
      </c>
      <c r="D5" s="19" t="s">
        <v>41</v>
      </c>
      <c r="E5" s="351" t="s">
        <v>353</v>
      </c>
      <c r="F5" s="85">
        <v>2</v>
      </c>
      <c r="G5" s="8">
        <v>1</v>
      </c>
      <c r="H5" s="20" t="s">
        <v>212</v>
      </c>
      <c r="I5" s="8">
        <v>16</v>
      </c>
      <c r="J5" s="8">
        <v>16</v>
      </c>
      <c r="K5" s="156" t="str">
        <f>VLOOKUP(I5,Tuan!$A$2:$D$105,2,0)</f>
        <v>14/11/2016</v>
      </c>
      <c r="L5" s="156" t="str">
        <f>VLOOKUP(J5,Tuan!$A$2:$D$105,3,0)</f>
        <v>20/11/2016</v>
      </c>
      <c r="M5" s="352" t="s">
        <v>37</v>
      </c>
    </row>
    <row r="6" spans="1:13" ht="30" customHeight="1">
      <c r="A6" s="6">
        <v>2</v>
      </c>
      <c r="B6" s="6">
        <v>5</v>
      </c>
      <c r="C6" s="148" t="s">
        <v>63</v>
      </c>
      <c r="D6" s="19" t="s">
        <v>41</v>
      </c>
      <c r="E6" s="352" t="s">
        <v>42</v>
      </c>
      <c r="F6" s="20">
        <v>3</v>
      </c>
      <c r="G6" s="8">
        <v>1</v>
      </c>
      <c r="H6" s="20" t="s">
        <v>212</v>
      </c>
      <c r="I6" s="8">
        <v>10</v>
      </c>
      <c r="J6" s="8">
        <v>11</v>
      </c>
      <c r="K6" s="156" t="str">
        <f>VLOOKUP(I6,Tuan!$A$2:$D$105,2,0)</f>
        <v>03/10/2016</v>
      </c>
      <c r="L6" s="156" t="str">
        <f>VLOOKUP(J6,Tuan!$A$2:$D$105,3,0)</f>
        <v>16/10/2016</v>
      </c>
      <c r="M6" s="352" t="s">
        <v>37</v>
      </c>
    </row>
    <row r="7" spans="1:13" ht="30" customHeight="1">
      <c r="A7" s="6">
        <v>3</v>
      </c>
      <c r="B7" s="6">
        <v>5</v>
      </c>
      <c r="C7" s="148" t="s">
        <v>63</v>
      </c>
      <c r="D7" s="19" t="s">
        <v>41</v>
      </c>
      <c r="E7" s="352" t="s">
        <v>43</v>
      </c>
      <c r="F7" s="20">
        <v>1</v>
      </c>
      <c r="G7" s="8">
        <v>1</v>
      </c>
      <c r="H7" s="20" t="s">
        <v>212</v>
      </c>
      <c r="I7" s="8">
        <v>10</v>
      </c>
      <c r="J7" s="8">
        <v>11</v>
      </c>
      <c r="K7" s="156" t="str">
        <f>VLOOKUP(I7,Tuan!$A$2:$D$105,2,0)</f>
        <v>03/10/2016</v>
      </c>
      <c r="L7" s="156" t="str">
        <f>VLOOKUP(J7,Tuan!$A$2:$D$105,3,0)</f>
        <v>16/10/2016</v>
      </c>
      <c r="M7" s="352" t="s">
        <v>37</v>
      </c>
    </row>
    <row r="8" spans="1:13" ht="30" customHeight="1">
      <c r="A8" s="6">
        <v>4</v>
      </c>
      <c r="B8" s="6">
        <v>5</v>
      </c>
      <c r="C8" s="148" t="s">
        <v>63</v>
      </c>
      <c r="D8" s="19" t="s">
        <v>41</v>
      </c>
      <c r="E8" s="352" t="s">
        <v>354</v>
      </c>
      <c r="F8" s="20">
        <v>2</v>
      </c>
      <c r="G8" s="8">
        <v>1</v>
      </c>
      <c r="H8" s="20" t="s">
        <v>212</v>
      </c>
      <c r="I8" s="8">
        <v>17</v>
      </c>
      <c r="J8" s="8">
        <v>18</v>
      </c>
      <c r="K8" s="156" t="str">
        <f>VLOOKUP(I8,Tuan!$A$2:$D$105,2,0)</f>
        <v>21/11/2016</v>
      </c>
      <c r="L8" s="156" t="str">
        <f>VLOOKUP(J8,Tuan!$A$2:$D$105,3,0)</f>
        <v>04/12/2016</v>
      </c>
      <c r="M8" s="352" t="s">
        <v>37</v>
      </c>
    </row>
    <row r="9" spans="1:13" ht="30" customHeight="1">
      <c r="A9" s="6">
        <v>5</v>
      </c>
      <c r="B9" s="6">
        <v>5</v>
      </c>
      <c r="C9" s="148" t="s">
        <v>63</v>
      </c>
      <c r="D9" s="19" t="s">
        <v>41</v>
      </c>
      <c r="E9" s="352" t="s">
        <v>355</v>
      </c>
      <c r="F9" s="20">
        <v>1</v>
      </c>
      <c r="G9" s="8">
        <v>1</v>
      </c>
      <c r="H9" s="20" t="s">
        <v>212</v>
      </c>
      <c r="I9" s="8">
        <v>17</v>
      </c>
      <c r="J9" s="8">
        <v>18</v>
      </c>
      <c r="K9" s="156" t="str">
        <f>VLOOKUP(I9,Tuan!$A$2:$D$105,2,0)</f>
        <v>21/11/2016</v>
      </c>
      <c r="L9" s="156" t="str">
        <f>VLOOKUP(J9,Tuan!$A$2:$D$105,3,0)</f>
        <v>04/12/2016</v>
      </c>
      <c r="M9" s="352" t="s">
        <v>37</v>
      </c>
    </row>
    <row r="10" spans="1:13" ht="30" customHeight="1">
      <c r="A10" s="6">
        <v>6</v>
      </c>
      <c r="B10" s="6">
        <v>5</v>
      </c>
      <c r="C10" s="148" t="s">
        <v>63</v>
      </c>
      <c r="D10" s="19" t="s">
        <v>41</v>
      </c>
      <c r="E10" s="350" t="s">
        <v>44</v>
      </c>
      <c r="F10" s="85">
        <v>3</v>
      </c>
      <c r="G10" s="8">
        <v>1</v>
      </c>
      <c r="H10" s="20" t="s">
        <v>212</v>
      </c>
      <c r="I10" s="8">
        <v>12</v>
      </c>
      <c r="J10" s="8">
        <v>13</v>
      </c>
      <c r="K10" s="156" t="str">
        <f>VLOOKUP(I10,Tuan!$A$2:$D$105,2,0)</f>
        <v>17/10/2016</v>
      </c>
      <c r="L10" s="156" t="str">
        <f>VLOOKUP(J10,Tuan!$A$2:$D$105,3,0)</f>
        <v>30/10/2016</v>
      </c>
      <c r="M10" s="346" t="s">
        <v>37</v>
      </c>
    </row>
    <row r="11" spans="1:13" ht="30" customHeight="1">
      <c r="A11" s="6">
        <v>7</v>
      </c>
      <c r="B11" s="6">
        <v>5</v>
      </c>
      <c r="C11" s="148" t="s">
        <v>63</v>
      </c>
      <c r="D11" s="19" t="s">
        <v>41</v>
      </c>
      <c r="E11" s="350" t="s">
        <v>45</v>
      </c>
      <c r="F11" s="85">
        <v>2</v>
      </c>
      <c r="G11" s="8">
        <v>1</v>
      </c>
      <c r="H11" s="20" t="s">
        <v>212</v>
      </c>
      <c r="I11" s="8">
        <v>14</v>
      </c>
      <c r="J11" s="8">
        <v>14</v>
      </c>
      <c r="K11" s="156" t="str">
        <f>VLOOKUP(I11,Tuan!$A$2:$D$105,2,0)</f>
        <v>31/10/2016</v>
      </c>
      <c r="L11" s="156" t="str">
        <f>VLOOKUP(J11,Tuan!$A$2:$D$105,3,0)</f>
        <v>06/11/2016</v>
      </c>
      <c r="M11" s="346" t="s">
        <v>37</v>
      </c>
    </row>
    <row r="12" spans="1:13" ht="30" customHeight="1">
      <c r="A12" s="6">
        <v>8</v>
      </c>
      <c r="B12" s="6">
        <v>4</v>
      </c>
      <c r="C12" s="13" t="s">
        <v>84</v>
      </c>
      <c r="D12" s="12" t="s">
        <v>82</v>
      </c>
      <c r="E12" s="356" t="s">
        <v>37</v>
      </c>
      <c r="F12" s="357">
        <v>3</v>
      </c>
      <c r="G12" s="8">
        <v>1</v>
      </c>
      <c r="H12" s="8" t="s">
        <v>19</v>
      </c>
      <c r="I12" s="8">
        <v>101</v>
      </c>
      <c r="J12" s="8">
        <v>101</v>
      </c>
      <c r="K12" s="156" t="str">
        <f>VLOOKUP(I12,Tuan!$A$2:$D$105,2,0)</f>
        <v>05/08/2016</v>
      </c>
      <c r="L12" s="156" t="str">
        <f>VLOOKUP(J12,Tuan!$A$2:$D$105,3,0)</f>
        <v>07/08/2016</v>
      </c>
      <c r="M12" s="358" t="s">
        <v>37</v>
      </c>
    </row>
    <row r="13" spans="1:13" ht="30" customHeight="1">
      <c r="A13" s="6">
        <v>9</v>
      </c>
      <c r="B13" s="6">
        <v>4</v>
      </c>
      <c r="C13" s="13" t="s">
        <v>84</v>
      </c>
      <c r="D13" s="12" t="s">
        <v>82</v>
      </c>
      <c r="E13" s="356" t="s">
        <v>37</v>
      </c>
      <c r="F13" s="357">
        <v>3</v>
      </c>
      <c r="G13" s="8">
        <v>1</v>
      </c>
      <c r="H13" s="8" t="s">
        <v>19</v>
      </c>
      <c r="I13" s="8">
        <v>102</v>
      </c>
      <c r="J13" s="8">
        <v>102</v>
      </c>
      <c r="K13" s="156" t="str">
        <f>VLOOKUP(I13,Tuan!$A$2:$D$105,2,0)</f>
        <v>12/08/2016</v>
      </c>
      <c r="L13" s="156" t="str">
        <f>VLOOKUP(J13,Tuan!$A$2:$D$105,3,0)</f>
        <v>14/08/2016</v>
      </c>
      <c r="M13" s="358" t="s">
        <v>37</v>
      </c>
    </row>
    <row r="14" spans="1:13" ht="30" customHeight="1">
      <c r="A14" s="6">
        <v>10</v>
      </c>
      <c r="B14" s="6">
        <v>4</v>
      </c>
      <c r="C14" s="13" t="s">
        <v>84</v>
      </c>
      <c r="D14" s="12" t="s">
        <v>82</v>
      </c>
      <c r="E14" s="356" t="s">
        <v>37</v>
      </c>
      <c r="F14" s="357">
        <v>3</v>
      </c>
      <c r="G14" s="8">
        <v>1</v>
      </c>
      <c r="H14" s="8" t="s">
        <v>11</v>
      </c>
      <c r="I14" s="8">
        <v>103</v>
      </c>
      <c r="J14" s="8">
        <v>103</v>
      </c>
      <c r="K14" s="156" t="str">
        <f>VLOOKUP(I14,Tuan!$A$2:$D$105,2,0)</f>
        <v>19/08/2016</v>
      </c>
      <c r="L14" s="156" t="str">
        <f>VLOOKUP(J14,Tuan!$A$2:$D$105,3,0)</f>
        <v>21/08/2016</v>
      </c>
      <c r="M14" s="358" t="s">
        <v>37</v>
      </c>
    </row>
    <row r="15" spans="1:13" ht="30" customHeight="1">
      <c r="A15" s="6">
        <v>11</v>
      </c>
      <c r="B15" s="6">
        <v>2</v>
      </c>
      <c r="C15" s="13" t="s">
        <v>185</v>
      </c>
      <c r="D15" s="12" t="s">
        <v>9</v>
      </c>
      <c r="E15" s="353" t="s">
        <v>67</v>
      </c>
      <c r="F15" s="19">
        <v>3</v>
      </c>
      <c r="G15" s="8">
        <v>1</v>
      </c>
      <c r="H15" s="20" t="s">
        <v>212</v>
      </c>
      <c r="I15" s="8">
        <v>12</v>
      </c>
      <c r="J15" s="8">
        <v>13</v>
      </c>
      <c r="K15" s="156" t="str">
        <f>VLOOKUP(I15,Tuan!$A$2:$D$105,2,0)</f>
        <v>17/10/2016</v>
      </c>
      <c r="L15" s="156" t="str">
        <f>VLOOKUP(J15,Tuan!$A$2:$D$105,3,0)</f>
        <v>30/10/2016</v>
      </c>
      <c r="M15" s="355" t="s">
        <v>72</v>
      </c>
    </row>
    <row r="16" spans="1:13" ht="30" customHeight="1">
      <c r="A16" s="6">
        <v>12</v>
      </c>
      <c r="B16" s="6">
        <v>2</v>
      </c>
      <c r="C16" s="13" t="s">
        <v>185</v>
      </c>
      <c r="D16" s="12" t="s">
        <v>9</v>
      </c>
      <c r="E16" s="353" t="s">
        <v>68</v>
      </c>
      <c r="F16" s="19">
        <v>3</v>
      </c>
      <c r="G16" s="8">
        <v>2</v>
      </c>
      <c r="H16" s="20" t="s">
        <v>212</v>
      </c>
      <c r="I16" s="8">
        <v>29</v>
      </c>
      <c r="J16" s="8">
        <v>30</v>
      </c>
      <c r="K16" s="156" t="str">
        <f>VLOOKUP(I16,Tuan!$A$2:$D$105,2,0)</f>
        <v>13/02/2017</v>
      </c>
      <c r="L16" s="156" t="str">
        <f>VLOOKUP(J16,Tuan!$A$2:$D$105,3,0)</f>
        <v>26/02/2017</v>
      </c>
      <c r="M16" s="355" t="s">
        <v>72</v>
      </c>
    </row>
    <row r="17" spans="1:13" ht="30" customHeight="1">
      <c r="A17" s="6">
        <v>13</v>
      </c>
      <c r="B17" s="6">
        <v>2</v>
      </c>
      <c r="C17" s="13" t="s">
        <v>184</v>
      </c>
      <c r="D17" s="12" t="s">
        <v>9</v>
      </c>
      <c r="E17" s="353" t="s">
        <v>67</v>
      </c>
      <c r="F17" s="19">
        <v>3</v>
      </c>
      <c r="G17" s="8">
        <v>1</v>
      </c>
      <c r="H17" s="20" t="s">
        <v>212</v>
      </c>
      <c r="I17" s="8">
        <v>9</v>
      </c>
      <c r="J17" s="8">
        <v>10</v>
      </c>
      <c r="K17" s="156" t="str">
        <f>VLOOKUP(I17,Tuan!$A$2:$D$105,2,0)</f>
        <v>26/09/2016</v>
      </c>
      <c r="L17" s="156" t="str">
        <f>VLOOKUP(J17,Tuan!$A$2:$D$105,3,0)</f>
        <v>09/10/2016</v>
      </c>
      <c r="M17" s="355" t="s">
        <v>72</v>
      </c>
    </row>
    <row r="18" spans="1:13" ht="30" customHeight="1">
      <c r="A18" s="6">
        <v>14</v>
      </c>
      <c r="B18" s="6">
        <v>2</v>
      </c>
      <c r="C18" s="13" t="s">
        <v>184</v>
      </c>
      <c r="D18" s="12" t="s">
        <v>9</v>
      </c>
      <c r="E18" s="353" t="s">
        <v>68</v>
      </c>
      <c r="F18" s="19">
        <v>3</v>
      </c>
      <c r="G18" s="8">
        <v>2</v>
      </c>
      <c r="H18" s="20" t="s">
        <v>212</v>
      </c>
      <c r="I18" s="8">
        <v>32</v>
      </c>
      <c r="J18" s="8">
        <v>33</v>
      </c>
      <c r="K18" s="156" t="str">
        <f>VLOOKUP(I18,Tuan!$A$2:$D$105,2,0)</f>
        <v>06/03/2017</v>
      </c>
      <c r="L18" s="156" t="str">
        <f>VLOOKUP(J18,Tuan!$A$2:$D$105,3,0)</f>
        <v>19/03/2017</v>
      </c>
      <c r="M18" s="355" t="s">
        <v>72</v>
      </c>
    </row>
    <row r="19" spans="1:13" ht="30" customHeight="1">
      <c r="A19" s="6">
        <v>15</v>
      </c>
      <c r="B19" s="6">
        <v>2</v>
      </c>
      <c r="C19" s="147" t="s">
        <v>218</v>
      </c>
      <c r="D19" s="12" t="s">
        <v>9</v>
      </c>
      <c r="E19" s="353" t="s">
        <v>67</v>
      </c>
      <c r="F19" s="354">
        <v>3</v>
      </c>
      <c r="G19" s="8">
        <v>1</v>
      </c>
      <c r="H19" s="20" t="s">
        <v>19</v>
      </c>
      <c r="I19" s="8">
        <v>117</v>
      </c>
      <c r="J19" s="8">
        <v>117</v>
      </c>
      <c r="K19" s="156" t="str">
        <f>VLOOKUP(I19,Tuan!$A$2:$D$105,2,0)</f>
        <v>25/11/2016</v>
      </c>
      <c r="L19" s="156" t="str">
        <f>VLOOKUP(J19,Tuan!$A$2:$D$105,3,0)</f>
        <v>27/11/2016</v>
      </c>
      <c r="M19" s="355" t="s">
        <v>72</v>
      </c>
    </row>
    <row r="20" spans="1:13" ht="30" customHeight="1">
      <c r="A20" s="6">
        <v>16</v>
      </c>
      <c r="B20" s="6">
        <v>2</v>
      </c>
      <c r="C20" s="147" t="s">
        <v>218</v>
      </c>
      <c r="D20" s="12" t="s">
        <v>9</v>
      </c>
      <c r="E20" s="353" t="s">
        <v>67</v>
      </c>
      <c r="F20" s="354">
        <v>3</v>
      </c>
      <c r="G20" s="8">
        <v>1</v>
      </c>
      <c r="H20" s="20" t="s">
        <v>19</v>
      </c>
      <c r="I20" s="8">
        <v>118</v>
      </c>
      <c r="J20" s="8">
        <v>118</v>
      </c>
      <c r="K20" s="156" t="str">
        <f>VLOOKUP(I20,Tuan!$A$2:$D$105,2,0)</f>
        <v>02/12/2016</v>
      </c>
      <c r="L20" s="156" t="str">
        <f>VLOOKUP(J20,Tuan!$A$2:$D$105,3,0)</f>
        <v>04/12/2016</v>
      </c>
      <c r="M20" s="355" t="s">
        <v>72</v>
      </c>
    </row>
    <row r="21" spans="1:13" ht="30" customHeight="1">
      <c r="A21" s="6">
        <v>17</v>
      </c>
      <c r="B21" s="6">
        <v>2</v>
      </c>
      <c r="C21" s="147" t="s">
        <v>218</v>
      </c>
      <c r="D21" s="12" t="s">
        <v>9</v>
      </c>
      <c r="E21" s="353" t="s">
        <v>67</v>
      </c>
      <c r="F21" s="354">
        <v>3</v>
      </c>
      <c r="G21" s="8">
        <v>1</v>
      </c>
      <c r="H21" s="20" t="s">
        <v>11</v>
      </c>
      <c r="I21" s="8">
        <v>119</v>
      </c>
      <c r="J21" s="8">
        <v>119</v>
      </c>
      <c r="K21" s="156" t="str">
        <f>VLOOKUP(I21,Tuan!$A$2:$D$105,2,0)</f>
        <v>09/12/2016</v>
      </c>
      <c r="L21" s="156" t="str">
        <f>VLOOKUP(J21,Tuan!$A$2:$D$105,3,0)</f>
        <v>11/12/2016</v>
      </c>
      <c r="M21" s="355" t="s">
        <v>72</v>
      </c>
    </row>
    <row r="22" spans="1:13" ht="30" customHeight="1">
      <c r="A22" s="6">
        <v>18</v>
      </c>
      <c r="B22" s="6">
        <v>2</v>
      </c>
      <c r="C22" s="147" t="s">
        <v>218</v>
      </c>
      <c r="D22" s="12" t="s">
        <v>9</v>
      </c>
      <c r="E22" s="353" t="s">
        <v>68</v>
      </c>
      <c r="F22" s="354">
        <v>3</v>
      </c>
      <c r="G22" s="8">
        <v>2</v>
      </c>
      <c r="H22" s="20" t="s">
        <v>19</v>
      </c>
      <c r="I22" s="8">
        <v>130</v>
      </c>
      <c r="J22" s="8">
        <v>130</v>
      </c>
      <c r="K22" s="156" t="str">
        <f>VLOOKUP(I22,Tuan!$A$2:$D$105,2,0)</f>
        <v>24/02/2017</v>
      </c>
      <c r="L22" s="156" t="str">
        <f>VLOOKUP(J22,Tuan!$A$2:$D$105,3,0)</f>
        <v>26/02/2017</v>
      </c>
      <c r="M22" s="355" t="s">
        <v>72</v>
      </c>
    </row>
    <row r="23" spans="1:13" ht="30" customHeight="1">
      <c r="A23" s="6">
        <v>19</v>
      </c>
      <c r="B23" s="6">
        <v>2</v>
      </c>
      <c r="C23" s="147" t="s">
        <v>218</v>
      </c>
      <c r="D23" s="12" t="s">
        <v>9</v>
      </c>
      <c r="E23" s="353" t="s">
        <v>68</v>
      </c>
      <c r="F23" s="354">
        <v>3</v>
      </c>
      <c r="G23" s="8">
        <v>2</v>
      </c>
      <c r="H23" s="20" t="s">
        <v>19</v>
      </c>
      <c r="I23" s="8">
        <v>131</v>
      </c>
      <c r="J23" s="8">
        <v>131</v>
      </c>
      <c r="K23" s="156" t="str">
        <f>VLOOKUP(I23,Tuan!$A$2:$D$105,2,0)</f>
        <v>03/03/2017</v>
      </c>
      <c r="L23" s="156" t="str">
        <f>VLOOKUP(J23,Tuan!$A$2:$D$105,3,0)</f>
        <v>05/03/2017</v>
      </c>
      <c r="M23" s="355" t="s">
        <v>72</v>
      </c>
    </row>
    <row r="24" spans="1:13" ht="30" customHeight="1">
      <c r="A24" s="6">
        <v>20</v>
      </c>
      <c r="B24" s="6">
        <v>2</v>
      </c>
      <c r="C24" s="147" t="s">
        <v>218</v>
      </c>
      <c r="D24" s="12" t="s">
        <v>9</v>
      </c>
      <c r="E24" s="353" t="s">
        <v>68</v>
      </c>
      <c r="F24" s="354">
        <v>3</v>
      </c>
      <c r="G24" s="8">
        <v>2</v>
      </c>
      <c r="H24" s="20" t="s">
        <v>11</v>
      </c>
      <c r="I24" s="8">
        <v>132</v>
      </c>
      <c r="J24" s="8">
        <v>132</v>
      </c>
      <c r="K24" s="156" t="str">
        <f>VLOOKUP(I24,Tuan!$A$2:$D$105,2,0)</f>
        <v>10/03/2017</v>
      </c>
      <c r="L24" s="156" t="str">
        <f>VLOOKUP(J24,Tuan!$A$2:$D$105,3,0)</f>
        <v>12/03/2017</v>
      </c>
      <c r="M24" s="355" t="s">
        <v>72</v>
      </c>
    </row>
    <row r="25" spans="1:13" ht="30" customHeight="1">
      <c r="A25" s="6">
        <v>21</v>
      </c>
      <c r="B25" s="6">
        <v>2</v>
      </c>
      <c r="C25" s="147" t="s">
        <v>219</v>
      </c>
      <c r="D25" s="12" t="s">
        <v>9</v>
      </c>
      <c r="E25" s="353" t="s">
        <v>67</v>
      </c>
      <c r="F25" s="19">
        <v>3</v>
      </c>
      <c r="G25" s="8">
        <v>1</v>
      </c>
      <c r="H25" s="20" t="s">
        <v>19</v>
      </c>
      <c r="I25" s="8">
        <v>114</v>
      </c>
      <c r="J25" s="8">
        <v>114</v>
      </c>
      <c r="K25" s="156" t="str">
        <f>VLOOKUP(I25,Tuan!$A$2:$D$105,2,0)</f>
        <v>04/11/2016</v>
      </c>
      <c r="L25" s="156" t="str">
        <f>VLOOKUP(J25,Tuan!$A$2:$D$105,3,0)</f>
        <v>06/11/2016</v>
      </c>
      <c r="M25" s="355" t="s">
        <v>72</v>
      </c>
    </row>
    <row r="26" spans="1:13" ht="30" customHeight="1">
      <c r="A26" s="6">
        <v>22</v>
      </c>
      <c r="B26" s="6">
        <v>2</v>
      </c>
      <c r="C26" s="147" t="s">
        <v>219</v>
      </c>
      <c r="D26" s="12" t="s">
        <v>9</v>
      </c>
      <c r="E26" s="353" t="s">
        <v>67</v>
      </c>
      <c r="F26" s="19">
        <v>3</v>
      </c>
      <c r="G26" s="8">
        <v>1</v>
      </c>
      <c r="H26" s="20" t="s">
        <v>19</v>
      </c>
      <c r="I26" s="8">
        <v>115</v>
      </c>
      <c r="J26" s="8">
        <v>115</v>
      </c>
      <c r="K26" s="156" t="str">
        <f>VLOOKUP(I26,Tuan!$A$2:$D$105,2,0)</f>
        <v>11/11/2016</v>
      </c>
      <c r="L26" s="156" t="str">
        <f>VLOOKUP(J26,Tuan!$A$2:$D$105,3,0)</f>
        <v>13/11/2016</v>
      </c>
      <c r="M26" s="355" t="s">
        <v>72</v>
      </c>
    </row>
    <row r="27" spans="1:13" ht="30" customHeight="1">
      <c r="A27" s="6">
        <v>23</v>
      </c>
      <c r="B27" s="6">
        <v>2</v>
      </c>
      <c r="C27" s="147" t="s">
        <v>219</v>
      </c>
      <c r="D27" s="12" t="s">
        <v>9</v>
      </c>
      <c r="E27" s="353" t="s">
        <v>67</v>
      </c>
      <c r="F27" s="19">
        <v>3</v>
      </c>
      <c r="G27" s="8">
        <v>1</v>
      </c>
      <c r="H27" s="20" t="s">
        <v>11</v>
      </c>
      <c r="I27" s="8">
        <v>116</v>
      </c>
      <c r="J27" s="8">
        <v>116</v>
      </c>
      <c r="K27" s="156" t="str">
        <f>VLOOKUP(I27,Tuan!$A$2:$D$105,2,0)</f>
        <v>18/11/2016</v>
      </c>
      <c r="L27" s="156" t="str">
        <f>VLOOKUP(J27,Tuan!$A$2:$D$105,3,0)</f>
        <v>20/11/2016</v>
      </c>
      <c r="M27" s="355" t="s">
        <v>72</v>
      </c>
    </row>
    <row r="28" spans="1:13" ht="30" customHeight="1">
      <c r="A28" s="6">
        <v>24</v>
      </c>
      <c r="B28" s="6">
        <v>2</v>
      </c>
      <c r="C28" s="147" t="s">
        <v>219</v>
      </c>
      <c r="D28" s="12" t="s">
        <v>9</v>
      </c>
      <c r="E28" s="353" t="s">
        <v>68</v>
      </c>
      <c r="F28" s="354">
        <v>3</v>
      </c>
      <c r="G28" s="8">
        <v>2</v>
      </c>
      <c r="H28" s="20" t="s">
        <v>19</v>
      </c>
      <c r="I28" s="8">
        <v>133</v>
      </c>
      <c r="J28" s="8">
        <v>133</v>
      </c>
      <c r="K28" s="156" t="str">
        <f>VLOOKUP(I28,Tuan!$A$2:$D$105,2,0)</f>
        <v>17/03/2017</v>
      </c>
      <c r="L28" s="156" t="str">
        <f>VLOOKUP(J28,Tuan!$A$2:$D$105,3,0)</f>
        <v>19/03/2017</v>
      </c>
      <c r="M28" s="355" t="s">
        <v>72</v>
      </c>
    </row>
    <row r="29" spans="1:13" ht="30" customHeight="1">
      <c r="A29" s="6">
        <v>25</v>
      </c>
      <c r="B29" s="6">
        <v>2</v>
      </c>
      <c r="C29" s="147" t="s">
        <v>219</v>
      </c>
      <c r="D29" s="12" t="s">
        <v>9</v>
      </c>
      <c r="E29" s="353" t="s">
        <v>68</v>
      </c>
      <c r="F29" s="354">
        <v>3</v>
      </c>
      <c r="G29" s="8">
        <v>2</v>
      </c>
      <c r="H29" s="20" t="s">
        <v>19</v>
      </c>
      <c r="I29" s="8">
        <v>134</v>
      </c>
      <c r="J29" s="8">
        <v>134</v>
      </c>
      <c r="K29" s="156" t="str">
        <f>VLOOKUP(I29,Tuan!$A$2:$D$105,2,0)</f>
        <v>24/03/2017</v>
      </c>
      <c r="L29" s="156" t="str">
        <f>VLOOKUP(J29,Tuan!$A$2:$D$105,3,0)</f>
        <v>26/03/2017</v>
      </c>
      <c r="M29" s="355" t="s">
        <v>72</v>
      </c>
    </row>
    <row r="30" spans="1:13" ht="30" customHeight="1">
      <c r="A30" s="6">
        <v>26</v>
      </c>
      <c r="B30" s="6">
        <v>2</v>
      </c>
      <c r="C30" s="147" t="s">
        <v>219</v>
      </c>
      <c r="D30" s="12" t="s">
        <v>9</v>
      </c>
      <c r="E30" s="353" t="s">
        <v>68</v>
      </c>
      <c r="F30" s="354">
        <v>3</v>
      </c>
      <c r="G30" s="8">
        <v>2</v>
      </c>
      <c r="H30" s="20" t="s">
        <v>11</v>
      </c>
      <c r="I30" s="8">
        <v>135</v>
      </c>
      <c r="J30" s="8">
        <v>135</v>
      </c>
      <c r="K30" s="156" t="str">
        <f>VLOOKUP(I30,Tuan!$A$2:$D$105,2,0)</f>
        <v>31/03/2017</v>
      </c>
      <c r="L30" s="156" t="str">
        <f>VLOOKUP(J30,Tuan!$A$2:$D$105,3,0)</f>
        <v>02/04/2017</v>
      </c>
      <c r="M30" s="355" t="s">
        <v>72</v>
      </c>
    </row>
    <row r="31" spans="1:13" ht="30" customHeight="1">
      <c r="A31" s="6">
        <v>27</v>
      </c>
      <c r="B31" s="6">
        <v>5</v>
      </c>
      <c r="C31" s="147" t="s">
        <v>58</v>
      </c>
      <c r="D31" s="19" t="s">
        <v>9</v>
      </c>
      <c r="E31" s="346" t="s">
        <v>351</v>
      </c>
      <c r="F31" s="349">
        <v>2</v>
      </c>
      <c r="G31" s="8">
        <v>1</v>
      </c>
      <c r="H31" s="20" t="s">
        <v>212</v>
      </c>
      <c r="I31" s="8">
        <v>7</v>
      </c>
      <c r="J31" s="8">
        <v>14</v>
      </c>
      <c r="K31" s="156" t="str">
        <f>VLOOKUP(I31,Tuan!$A$2:$D$105,2,0)</f>
        <v>12/09/2016</v>
      </c>
      <c r="L31" s="156" t="str">
        <f>VLOOKUP(J31,Tuan!$A$2:$D$105,3,0)</f>
        <v>06/11/2016</v>
      </c>
      <c r="M31" s="346" t="s">
        <v>28</v>
      </c>
    </row>
    <row r="32" spans="1:13" ht="30" customHeight="1">
      <c r="A32" s="6">
        <v>28</v>
      </c>
      <c r="B32" s="6">
        <v>5</v>
      </c>
      <c r="C32" s="147" t="s">
        <v>58</v>
      </c>
      <c r="D32" s="19" t="s">
        <v>9</v>
      </c>
      <c r="E32" s="350" t="s">
        <v>352</v>
      </c>
      <c r="F32" s="349">
        <v>1</v>
      </c>
      <c r="G32" s="8">
        <v>1</v>
      </c>
      <c r="H32" s="20" t="s">
        <v>212</v>
      </c>
      <c r="I32" s="8">
        <v>7</v>
      </c>
      <c r="J32" s="8">
        <v>14</v>
      </c>
      <c r="K32" s="156" t="str">
        <f>VLOOKUP(I32,Tuan!$A$2:$D$105,2,0)</f>
        <v>12/09/2016</v>
      </c>
      <c r="L32" s="156" t="str">
        <f>VLOOKUP(J32,Tuan!$A$2:$D$105,3,0)</f>
        <v>06/11/2016</v>
      </c>
      <c r="M32" s="346" t="s">
        <v>28</v>
      </c>
    </row>
    <row r="33" spans="1:13" ht="30" customHeight="1">
      <c r="A33" s="6">
        <v>29</v>
      </c>
      <c r="B33" s="6">
        <v>5</v>
      </c>
      <c r="C33" s="13" t="s">
        <v>59</v>
      </c>
      <c r="D33" s="19" t="s">
        <v>9</v>
      </c>
      <c r="E33" s="346" t="s">
        <v>351</v>
      </c>
      <c r="F33" s="349">
        <v>2</v>
      </c>
      <c r="G33" s="8">
        <v>1</v>
      </c>
      <c r="H33" s="20" t="s">
        <v>212</v>
      </c>
      <c r="I33" s="8">
        <v>11</v>
      </c>
      <c r="J33" s="8">
        <v>12</v>
      </c>
      <c r="K33" s="156" t="str">
        <f>VLOOKUP(I33,Tuan!$A$2:$D$105,2,0)</f>
        <v>10/10/2016</v>
      </c>
      <c r="L33" s="156" t="str">
        <f>VLOOKUP(J33,Tuan!$A$2:$D$105,3,0)</f>
        <v>23/10/2016</v>
      </c>
      <c r="M33" s="346" t="s">
        <v>28</v>
      </c>
    </row>
    <row r="34" spans="1:13" ht="30" customHeight="1">
      <c r="A34" s="6">
        <v>30</v>
      </c>
      <c r="B34" s="6">
        <v>5</v>
      </c>
      <c r="C34" s="13" t="s">
        <v>59</v>
      </c>
      <c r="D34" s="19" t="s">
        <v>9</v>
      </c>
      <c r="E34" s="350" t="s">
        <v>352</v>
      </c>
      <c r="F34" s="349">
        <v>1</v>
      </c>
      <c r="G34" s="8">
        <v>1</v>
      </c>
      <c r="H34" s="20" t="s">
        <v>212</v>
      </c>
      <c r="I34" s="8">
        <v>11</v>
      </c>
      <c r="J34" s="8">
        <v>12</v>
      </c>
      <c r="K34" s="156" t="str">
        <f>VLOOKUP(I34,Tuan!$A$2:$D$105,2,0)</f>
        <v>10/10/2016</v>
      </c>
      <c r="L34" s="156" t="str">
        <f>VLOOKUP(J34,Tuan!$A$2:$D$105,3,0)</f>
        <v>23/10/2016</v>
      </c>
      <c r="M34" s="346" t="s">
        <v>28</v>
      </c>
    </row>
    <row r="35" spans="1:13" ht="30" customHeight="1">
      <c r="A35" s="6">
        <v>31</v>
      </c>
      <c r="B35" s="6">
        <v>5</v>
      </c>
      <c r="C35" s="13" t="s">
        <v>389</v>
      </c>
      <c r="D35" s="19" t="s">
        <v>9</v>
      </c>
      <c r="E35" s="346" t="s">
        <v>351</v>
      </c>
      <c r="F35" s="349">
        <v>2</v>
      </c>
      <c r="G35" s="8">
        <v>1</v>
      </c>
      <c r="H35" s="20" t="s">
        <v>212</v>
      </c>
      <c r="I35" s="8">
        <v>13</v>
      </c>
      <c r="J35" s="8">
        <v>14</v>
      </c>
      <c r="K35" s="156" t="str">
        <f>VLOOKUP(I35,Tuan!$A$2:$D$105,2,0)</f>
        <v>24/10/2016</v>
      </c>
      <c r="L35" s="156" t="str">
        <f>VLOOKUP(J35,Tuan!$A$2:$D$105,3,0)</f>
        <v>06/11/2016</v>
      </c>
      <c r="M35" s="346" t="s">
        <v>28</v>
      </c>
    </row>
    <row r="36" spans="1:13" ht="30" customHeight="1">
      <c r="A36" s="6">
        <v>32</v>
      </c>
      <c r="B36" s="6">
        <v>5</v>
      </c>
      <c r="C36" s="13" t="s">
        <v>389</v>
      </c>
      <c r="D36" s="19" t="s">
        <v>9</v>
      </c>
      <c r="E36" s="350" t="s">
        <v>352</v>
      </c>
      <c r="F36" s="349">
        <v>1</v>
      </c>
      <c r="G36" s="8">
        <v>1</v>
      </c>
      <c r="H36" s="20" t="s">
        <v>212</v>
      </c>
      <c r="I36" s="8">
        <v>13</v>
      </c>
      <c r="J36" s="8">
        <v>14</v>
      </c>
      <c r="K36" s="156" t="str">
        <f>VLOOKUP(I36,Tuan!$A$2:$D$105,2,0)</f>
        <v>24/10/2016</v>
      </c>
      <c r="L36" s="156" t="str">
        <f>VLOOKUP(J36,Tuan!$A$2:$D$105,3,0)</f>
        <v>06/11/2016</v>
      </c>
      <c r="M36" s="346" t="s">
        <v>28</v>
      </c>
    </row>
    <row r="37" spans="1:13" ht="30" customHeight="1">
      <c r="A37" s="6">
        <v>33</v>
      </c>
      <c r="B37" s="6">
        <v>5</v>
      </c>
      <c r="C37" s="147" t="s">
        <v>60</v>
      </c>
      <c r="D37" s="19" t="s">
        <v>9</v>
      </c>
      <c r="E37" s="346" t="s">
        <v>351</v>
      </c>
      <c r="F37" s="349">
        <v>2</v>
      </c>
      <c r="G37" s="8">
        <v>1</v>
      </c>
      <c r="H37" s="20" t="s">
        <v>212</v>
      </c>
      <c r="I37" s="8">
        <v>10</v>
      </c>
      <c r="J37" s="8">
        <v>11</v>
      </c>
      <c r="K37" s="156" t="str">
        <f>VLOOKUP(I37,Tuan!$A$2:$D$105,2,0)</f>
        <v>03/10/2016</v>
      </c>
      <c r="L37" s="156" t="str">
        <f>VLOOKUP(J37,Tuan!$A$2:$D$105,3,0)</f>
        <v>16/10/2016</v>
      </c>
      <c r="M37" s="346" t="s">
        <v>28</v>
      </c>
    </row>
    <row r="38" spans="1:13" ht="30" customHeight="1">
      <c r="A38" s="6">
        <v>34</v>
      </c>
      <c r="B38" s="6">
        <v>5</v>
      </c>
      <c r="C38" s="147" t="s">
        <v>60</v>
      </c>
      <c r="D38" s="19" t="s">
        <v>9</v>
      </c>
      <c r="E38" s="350" t="s">
        <v>352</v>
      </c>
      <c r="F38" s="349">
        <v>1</v>
      </c>
      <c r="G38" s="8">
        <v>1</v>
      </c>
      <c r="H38" s="20" t="s">
        <v>212</v>
      </c>
      <c r="I38" s="8">
        <v>10</v>
      </c>
      <c r="J38" s="8">
        <v>11</v>
      </c>
      <c r="K38" s="156" t="str">
        <f>VLOOKUP(I38,Tuan!$A$2:$D$105,2,0)</f>
        <v>03/10/2016</v>
      </c>
      <c r="L38" s="156" t="str">
        <f>VLOOKUP(J38,Tuan!$A$2:$D$105,3,0)</f>
        <v>16/10/2016</v>
      </c>
      <c r="M38" s="346" t="s">
        <v>28</v>
      </c>
    </row>
    <row r="39" spans="1:13" ht="30" customHeight="1">
      <c r="A39" s="6">
        <v>35</v>
      </c>
      <c r="B39" s="6">
        <v>5</v>
      </c>
      <c r="C39" s="147" t="s">
        <v>61</v>
      </c>
      <c r="D39" s="19" t="s">
        <v>9</v>
      </c>
      <c r="E39" s="346" t="s">
        <v>351</v>
      </c>
      <c r="F39" s="349">
        <v>2</v>
      </c>
      <c r="G39" s="8">
        <v>1</v>
      </c>
      <c r="H39" s="20" t="s">
        <v>212</v>
      </c>
      <c r="I39" s="8">
        <v>8</v>
      </c>
      <c r="J39" s="8">
        <v>9</v>
      </c>
      <c r="K39" s="156" t="str">
        <f>VLOOKUP(I39,Tuan!$A$2:$D$105,2,0)</f>
        <v>19/09/2016</v>
      </c>
      <c r="L39" s="156" t="str">
        <f>VLOOKUP(J39,Tuan!$A$2:$D$105,3,0)</f>
        <v>02/10/2016</v>
      </c>
      <c r="M39" s="346" t="s">
        <v>28</v>
      </c>
    </row>
    <row r="40" spans="1:13" ht="30" customHeight="1">
      <c r="A40" s="6">
        <v>36</v>
      </c>
      <c r="B40" s="6">
        <v>5</v>
      </c>
      <c r="C40" s="147" t="s">
        <v>61</v>
      </c>
      <c r="D40" s="19" t="s">
        <v>9</v>
      </c>
      <c r="E40" s="350" t="s">
        <v>352</v>
      </c>
      <c r="F40" s="349">
        <v>1</v>
      </c>
      <c r="G40" s="8">
        <v>1</v>
      </c>
      <c r="H40" s="20" t="s">
        <v>212</v>
      </c>
      <c r="I40" s="8">
        <v>8</v>
      </c>
      <c r="J40" s="8">
        <v>9</v>
      </c>
      <c r="K40" s="156" t="str">
        <f>VLOOKUP(I40,Tuan!$A$2:$D$105,2,0)</f>
        <v>19/09/2016</v>
      </c>
      <c r="L40" s="156" t="str">
        <f>VLOOKUP(J40,Tuan!$A$2:$D$105,3,0)</f>
        <v>02/10/2016</v>
      </c>
      <c r="M40" s="346" t="s">
        <v>28</v>
      </c>
    </row>
    <row r="41" spans="1:13" ht="30" customHeight="1">
      <c r="A41" s="6">
        <v>37</v>
      </c>
      <c r="B41" s="6">
        <v>4</v>
      </c>
      <c r="C41" s="147" t="s">
        <v>79</v>
      </c>
      <c r="D41" s="19" t="s">
        <v>9</v>
      </c>
      <c r="E41" s="353" t="s">
        <v>27</v>
      </c>
      <c r="F41" s="354">
        <v>3</v>
      </c>
      <c r="G41" s="8">
        <v>2</v>
      </c>
      <c r="H41" s="20" t="s">
        <v>212</v>
      </c>
      <c r="I41" s="8">
        <v>38</v>
      </c>
      <c r="J41" s="8">
        <v>39</v>
      </c>
      <c r="K41" s="156" t="str">
        <f>VLOOKUP(I41,Tuan!$A$2:$D$105,2,0)</f>
        <v>17/04/2017</v>
      </c>
      <c r="L41" s="156" t="str">
        <f>VLOOKUP(J41,Tuan!$A$2:$D$105,3,0)</f>
        <v>30/04/2017</v>
      </c>
      <c r="M41" s="355" t="s">
        <v>28</v>
      </c>
    </row>
    <row r="42" spans="1:13" ht="30" customHeight="1">
      <c r="A42" s="6">
        <v>38</v>
      </c>
      <c r="B42" s="6">
        <v>4</v>
      </c>
      <c r="C42" s="147" t="s">
        <v>79</v>
      </c>
      <c r="D42" s="19" t="s">
        <v>9</v>
      </c>
      <c r="E42" s="353" t="s">
        <v>29</v>
      </c>
      <c r="F42" s="354">
        <v>1</v>
      </c>
      <c r="G42" s="8">
        <v>2</v>
      </c>
      <c r="H42" s="20" t="s">
        <v>212</v>
      </c>
      <c r="I42" s="8">
        <v>38</v>
      </c>
      <c r="J42" s="8">
        <v>39</v>
      </c>
      <c r="K42" s="156" t="str">
        <f>VLOOKUP(I42,Tuan!$A$2:$D$105,2,0)</f>
        <v>17/04/2017</v>
      </c>
      <c r="L42" s="156" t="str">
        <f>VLOOKUP(J42,Tuan!$A$2:$D$105,3,0)</f>
        <v>30/04/2017</v>
      </c>
      <c r="M42" s="355" t="s">
        <v>28</v>
      </c>
    </row>
    <row r="43" spans="1:13" ht="30" customHeight="1">
      <c r="A43" s="6">
        <v>39</v>
      </c>
      <c r="B43" s="6">
        <v>4</v>
      </c>
      <c r="C43" s="13" t="s">
        <v>80</v>
      </c>
      <c r="D43" s="19" t="s">
        <v>9</v>
      </c>
      <c r="E43" s="353" t="s">
        <v>27</v>
      </c>
      <c r="F43" s="354">
        <v>3</v>
      </c>
      <c r="G43" s="8">
        <v>2</v>
      </c>
      <c r="H43" s="20" t="s">
        <v>212</v>
      </c>
      <c r="I43" s="8">
        <v>43</v>
      </c>
      <c r="J43" s="8">
        <v>44</v>
      </c>
      <c r="K43" s="156" t="str">
        <f>VLOOKUP(I43,Tuan!$A$2:$D$105,2,0)</f>
        <v>22/05/2017</v>
      </c>
      <c r="L43" s="156" t="str">
        <f>VLOOKUP(J43,Tuan!$A$2:$D$105,3,0)</f>
        <v>04/06/2017</v>
      </c>
      <c r="M43" s="355" t="s">
        <v>28</v>
      </c>
    </row>
    <row r="44" spans="1:13" ht="30" customHeight="1">
      <c r="A44" s="6">
        <v>40</v>
      </c>
      <c r="B44" s="6">
        <v>4</v>
      </c>
      <c r="C44" s="13" t="s">
        <v>80</v>
      </c>
      <c r="D44" s="19" t="s">
        <v>9</v>
      </c>
      <c r="E44" s="353" t="s">
        <v>29</v>
      </c>
      <c r="F44" s="354">
        <v>1</v>
      </c>
      <c r="G44" s="8">
        <v>2</v>
      </c>
      <c r="H44" s="20" t="s">
        <v>212</v>
      </c>
      <c r="I44" s="8">
        <v>43</v>
      </c>
      <c r="J44" s="8">
        <v>44</v>
      </c>
      <c r="K44" s="156" t="str">
        <f>VLOOKUP(I44,Tuan!$A$2:$D$105,2,0)</f>
        <v>22/05/2017</v>
      </c>
      <c r="L44" s="156" t="str">
        <f>VLOOKUP(J44,Tuan!$A$2:$D$105,3,0)</f>
        <v>04/06/2017</v>
      </c>
      <c r="M44" s="355" t="s">
        <v>28</v>
      </c>
    </row>
    <row r="45" spans="1:13" ht="30" customHeight="1">
      <c r="A45" s="6">
        <v>41</v>
      </c>
      <c r="B45" s="6">
        <v>4</v>
      </c>
      <c r="C45" s="147" t="s">
        <v>388</v>
      </c>
      <c r="D45" s="19" t="s">
        <v>9</v>
      </c>
      <c r="E45" s="353" t="s">
        <v>27</v>
      </c>
      <c r="F45" s="354">
        <v>3</v>
      </c>
      <c r="G45" s="8">
        <v>2</v>
      </c>
      <c r="H45" s="20" t="s">
        <v>212</v>
      </c>
      <c r="I45" s="8">
        <v>41</v>
      </c>
      <c r="J45" s="8">
        <v>42</v>
      </c>
      <c r="K45" s="156" t="str">
        <f>VLOOKUP(I45,Tuan!$A$2:$D$105,2,0)</f>
        <v>08/05/2017</v>
      </c>
      <c r="L45" s="156" t="str">
        <f>VLOOKUP(J45,Tuan!$A$2:$D$105,3,0)</f>
        <v>21/05/2017</v>
      </c>
      <c r="M45" s="355" t="s">
        <v>28</v>
      </c>
    </row>
    <row r="46" spans="1:13" ht="30" customHeight="1">
      <c r="A46" s="6">
        <v>42</v>
      </c>
      <c r="B46" s="6">
        <v>4</v>
      </c>
      <c r="C46" s="147" t="s">
        <v>388</v>
      </c>
      <c r="D46" s="19" t="s">
        <v>9</v>
      </c>
      <c r="E46" s="353" t="s">
        <v>29</v>
      </c>
      <c r="F46" s="354">
        <v>1</v>
      </c>
      <c r="G46" s="8">
        <v>2</v>
      </c>
      <c r="H46" s="20" t="s">
        <v>212</v>
      </c>
      <c r="I46" s="8">
        <v>41</v>
      </c>
      <c r="J46" s="8">
        <v>42</v>
      </c>
      <c r="K46" s="156" t="str">
        <f>VLOOKUP(I46,Tuan!$A$2:$D$105,2,0)</f>
        <v>08/05/2017</v>
      </c>
      <c r="L46" s="156" t="str">
        <f>VLOOKUP(J46,Tuan!$A$2:$D$105,3,0)</f>
        <v>21/05/2017</v>
      </c>
      <c r="M46" s="355" t="s">
        <v>28</v>
      </c>
    </row>
    <row r="47" spans="1:13" ht="30" customHeight="1">
      <c r="A47" s="6">
        <v>43</v>
      </c>
      <c r="B47" s="6">
        <v>4</v>
      </c>
      <c r="C47" s="13" t="s">
        <v>84</v>
      </c>
      <c r="D47" s="12" t="s">
        <v>82</v>
      </c>
      <c r="E47" s="350" t="s">
        <v>364</v>
      </c>
      <c r="F47" s="349">
        <v>2</v>
      </c>
      <c r="G47" s="8">
        <v>2</v>
      </c>
      <c r="H47" s="8" t="s">
        <v>19</v>
      </c>
      <c r="I47" s="8">
        <v>145</v>
      </c>
      <c r="J47" s="8">
        <v>145</v>
      </c>
      <c r="K47" s="156" t="str">
        <f>VLOOKUP(I47,Tuan!$A$2:$D$105,2,0)</f>
        <v>09/06/2017</v>
      </c>
      <c r="L47" s="156" t="str">
        <f>VLOOKUP(J47,Tuan!$A$2:$D$105,3,0)</f>
        <v>11/06/2017</v>
      </c>
      <c r="M47" s="346" t="s">
        <v>28</v>
      </c>
    </row>
    <row r="48" spans="1:13" ht="30" customHeight="1">
      <c r="A48" s="6">
        <v>44</v>
      </c>
      <c r="B48" s="6">
        <v>4</v>
      </c>
      <c r="C48" s="13" t="s">
        <v>84</v>
      </c>
      <c r="D48" s="12" t="s">
        <v>82</v>
      </c>
      <c r="E48" s="350" t="s">
        <v>364</v>
      </c>
      <c r="F48" s="349">
        <v>2</v>
      </c>
      <c r="G48" s="8">
        <v>2</v>
      </c>
      <c r="H48" s="8" t="s">
        <v>11</v>
      </c>
      <c r="I48" s="8">
        <v>146</v>
      </c>
      <c r="J48" s="8">
        <v>146</v>
      </c>
      <c r="K48" s="156" t="str">
        <f>VLOOKUP(I48,Tuan!$A$2:$D$105,2,0)</f>
        <v>16/06/2017</v>
      </c>
      <c r="L48" s="156" t="str">
        <f>VLOOKUP(J48,Tuan!$A$2:$D$105,3,0)</f>
        <v>18/06/2017</v>
      </c>
      <c r="M48" s="346" t="s">
        <v>28</v>
      </c>
    </row>
    <row r="49" spans="1:13" ht="30" customHeight="1">
      <c r="A49" s="6">
        <v>45</v>
      </c>
      <c r="B49" s="6">
        <v>4</v>
      </c>
      <c r="C49" s="147" t="s">
        <v>79</v>
      </c>
      <c r="D49" s="19" t="s">
        <v>9</v>
      </c>
      <c r="E49" s="346" t="s">
        <v>24</v>
      </c>
      <c r="F49" s="349">
        <v>4</v>
      </c>
      <c r="G49" s="8">
        <v>1</v>
      </c>
      <c r="H49" s="20" t="s">
        <v>212</v>
      </c>
      <c r="I49" s="8">
        <v>12</v>
      </c>
      <c r="J49" s="8">
        <v>13</v>
      </c>
      <c r="K49" s="156" t="str">
        <f>VLOOKUP(I49,Tuan!$A$2:$D$105,2,0)</f>
        <v>17/10/2016</v>
      </c>
      <c r="L49" s="156" t="str">
        <f>VLOOKUP(J49,Tuan!$A$2:$D$105,3,0)</f>
        <v>30/10/2016</v>
      </c>
      <c r="M49" s="346" t="s">
        <v>25</v>
      </c>
    </row>
    <row r="50" spans="1:13" ht="30" customHeight="1">
      <c r="A50" s="6">
        <v>46</v>
      </c>
      <c r="B50" s="6">
        <v>4</v>
      </c>
      <c r="C50" s="13" t="s">
        <v>80</v>
      </c>
      <c r="D50" s="19" t="s">
        <v>9</v>
      </c>
      <c r="E50" s="346" t="s">
        <v>24</v>
      </c>
      <c r="F50" s="349">
        <v>4</v>
      </c>
      <c r="G50" s="8">
        <v>1</v>
      </c>
      <c r="H50" s="20" t="s">
        <v>212</v>
      </c>
      <c r="I50" s="8">
        <v>10</v>
      </c>
      <c r="J50" s="8">
        <v>11</v>
      </c>
      <c r="K50" s="156" t="str">
        <f>VLOOKUP(I50,Tuan!$A$2:$D$105,2,0)</f>
        <v>03/10/2016</v>
      </c>
      <c r="L50" s="156" t="str">
        <f>VLOOKUP(J50,Tuan!$A$2:$D$105,3,0)</f>
        <v>16/10/2016</v>
      </c>
      <c r="M50" s="346" t="s">
        <v>25</v>
      </c>
    </row>
    <row r="51" spans="1:13" ht="30" customHeight="1">
      <c r="A51" s="6">
        <v>47</v>
      </c>
      <c r="B51" s="6">
        <v>4</v>
      </c>
      <c r="C51" s="147" t="s">
        <v>388</v>
      </c>
      <c r="D51" s="19" t="s">
        <v>9</v>
      </c>
      <c r="E51" s="346" t="s">
        <v>24</v>
      </c>
      <c r="F51" s="349">
        <v>4</v>
      </c>
      <c r="G51" s="8">
        <v>1</v>
      </c>
      <c r="H51" s="20" t="s">
        <v>212</v>
      </c>
      <c r="I51" s="8">
        <v>8</v>
      </c>
      <c r="J51" s="8">
        <v>9</v>
      </c>
      <c r="K51" s="156" t="str">
        <f>VLOOKUP(I51,Tuan!$A$2:$D$105,2,0)</f>
        <v>19/09/2016</v>
      </c>
      <c r="L51" s="156" t="str">
        <f>VLOOKUP(J51,Tuan!$A$2:$D$105,3,0)</f>
        <v>02/10/2016</v>
      </c>
      <c r="M51" s="346" t="s">
        <v>25</v>
      </c>
    </row>
    <row r="52" spans="1:13" ht="30" customHeight="1">
      <c r="A52" s="6">
        <v>48</v>
      </c>
      <c r="B52" s="6">
        <v>4</v>
      </c>
      <c r="C52" s="147" t="s">
        <v>79</v>
      </c>
      <c r="D52" s="19" t="s">
        <v>9</v>
      </c>
      <c r="E52" s="353" t="s">
        <v>38</v>
      </c>
      <c r="F52" s="354">
        <v>3</v>
      </c>
      <c r="G52" s="8">
        <v>1</v>
      </c>
      <c r="H52" s="20" t="s">
        <v>212</v>
      </c>
      <c r="I52" s="8">
        <v>10</v>
      </c>
      <c r="J52" s="8">
        <v>11</v>
      </c>
      <c r="K52" s="156" t="str">
        <f>VLOOKUP(I52,Tuan!$A$2:$D$105,2,0)</f>
        <v>03/10/2016</v>
      </c>
      <c r="L52" s="156" t="str">
        <f>VLOOKUP(J52,Tuan!$A$2:$D$105,3,0)</f>
        <v>16/10/2016</v>
      </c>
      <c r="M52" s="355" t="s">
        <v>39</v>
      </c>
    </row>
    <row r="53" spans="1:13" ht="30" customHeight="1">
      <c r="A53" s="6">
        <v>49</v>
      </c>
      <c r="B53" s="6">
        <v>4</v>
      </c>
      <c r="C53" s="13" t="s">
        <v>80</v>
      </c>
      <c r="D53" s="19" t="s">
        <v>9</v>
      </c>
      <c r="E53" s="353" t="s">
        <v>38</v>
      </c>
      <c r="F53" s="354">
        <v>3</v>
      </c>
      <c r="G53" s="8">
        <v>1</v>
      </c>
      <c r="H53" s="20" t="s">
        <v>212</v>
      </c>
      <c r="I53" s="8">
        <v>8</v>
      </c>
      <c r="J53" s="8">
        <v>9</v>
      </c>
      <c r="K53" s="156" t="str">
        <f>VLOOKUP(I53,Tuan!$A$2:$D$105,2,0)</f>
        <v>19/09/2016</v>
      </c>
      <c r="L53" s="156" t="str">
        <f>VLOOKUP(J53,Tuan!$A$2:$D$105,3,0)</f>
        <v>02/10/2016</v>
      </c>
      <c r="M53" s="355" t="s">
        <v>39</v>
      </c>
    </row>
    <row r="54" spans="1:13" ht="30" customHeight="1">
      <c r="A54" s="6">
        <v>50</v>
      </c>
      <c r="B54" s="6">
        <v>4</v>
      </c>
      <c r="C54" s="147" t="s">
        <v>388</v>
      </c>
      <c r="D54" s="19" t="s">
        <v>9</v>
      </c>
      <c r="E54" s="353" t="s">
        <v>38</v>
      </c>
      <c r="F54" s="354">
        <v>3</v>
      </c>
      <c r="G54" s="8">
        <v>1</v>
      </c>
      <c r="H54" s="20" t="s">
        <v>212</v>
      </c>
      <c r="I54" s="8">
        <v>6</v>
      </c>
      <c r="J54" s="8">
        <v>7</v>
      </c>
      <c r="K54" s="156" t="str">
        <f>VLOOKUP(I54,Tuan!$A$2:$D$105,2,0)</f>
        <v>05/09/2016</v>
      </c>
      <c r="L54" s="156" t="str">
        <f>VLOOKUP(J54,Tuan!$A$2:$D$105,3,0)</f>
        <v>18/09/2016</v>
      </c>
      <c r="M54" s="355" t="s">
        <v>39</v>
      </c>
    </row>
    <row r="55" spans="1:13" ht="30" customHeight="1">
      <c r="A55" s="6">
        <v>51</v>
      </c>
      <c r="B55" s="6">
        <v>4</v>
      </c>
      <c r="C55" s="13" t="s">
        <v>84</v>
      </c>
      <c r="D55" s="12" t="s">
        <v>82</v>
      </c>
      <c r="E55" s="356" t="s">
        <v>38</v>
      </c>
      <c r="F55" s="357">
        <v>2</v>
      </c>
      <c r="G55" s="8">
        <v>1</v>
      </c>
      <c r="H55" s="8" t="s">
        <v>19</v>
      </c>
      <c r="I55" s="8">
        <v>104</v>
      </c>
      <c r="J55" s="8">
        <v>104</v>
      </c>
      <c r="K55" s="156" t="str">
        <f>VLOOKUP(I55,Tuan!$A$2:$D$105,2,0)</f>
        <v>26/08/2016</v>
      </c>
      <c r="L55" s="156" t="str">
        <f>VLOOKUP(J55,Tuan!$A$2:$D$105,3,0)</f>
        <v>28/08/2016</v>
      </c>
      <c r="M55" s="350" t="s">
        <v>39</v>
      </c>
    </row>
    <row r="56" spans="1:13" ht="30" customHeight="1">
      <c r="A56" s="6">
        <v>52</v>
      </c>
      <c r="B56" s="6">
        <v>4</v>
      </c>
      <c r="C56" s="13" t="s">
        <v>84</v>
      </c>
      <c r="D56" s="12" t="s">
        <v>82</v>
      </c>
      <c r="E56" s="350" t="s">
        <v>358</v>
      </c>
      <c r="F56" s="349">
        <v>1</v>
      </c>
      <c r="G56" s="8">
        <v>1</v>
      </c>
      <c r="H56" s="8" t="s">
        <v>19</v>
      </c>
      <c r="I56" s="8">
        <v>106</v>
      </c>
      <c r="J56" s="8">
        <v>106</v>
      </c>
      <c r="K56" s="156" t="str">
        <f>VLOOKUP(I56,Tuan!$A$2:$D$105,2,0)</f>
        <v>09/09/2016</v>
      </c>
      <c r="L56" s="156" t="str">
        <f>VLOOKUP(J56,Tuan!$A$2:$D$105,3,0)</f>
        <v>11/09/2016</v>
      </c>
      <c r="M56" s="350" t="s">
        <v>39</v>
      </c>
    </row>
    <row r="57" spans="1:13" ht="30" customHeight="1">
      <c r="A57" s="6">
        <v>53</v>
      </c>
      <c r="B57" s="6">
        <v>4</v>
      </c>
      <c r="C57" s="13" t="s">
        <v>84</v>
      </c>
      <c r="D57" s="12" t="s">
        <v>82</v>
      </c>
      <c r="E57" s="356" t="s">
        <v>38</v>
      </c>
      <c r="F57" s="357">
        <v>2</v>
      </c>
      <c r="G57" s="8">
        <v>1</v>
      </c>
      <c r="H57" s="8" t="s">
        <v>11</v>
      </c>
      <c r="I57" s="8">
        <v>107</v>
      </c>
      <c r="J57" s="8">
        <v>107</v>
      </c>
      <c r="K57" s="156" t="str">
        <f>VLOOKUP(I57,Tuan!$A$2:$D$105,2,0)</f>
        <v>16/09/2016</v>
      </c>
      <c r="L57" s="156" t="str">
        <f>VLOOKUP(J57,Tuan!$A$2:$D$105,3,0)</f>
        <v>18/09/2016</v>
      </c>
      <c r="M57" s="350" t="s">
        <v>39</v>
      </c>
    </row>
    <row r="58" spans="1:13" ht="30" customHeight="1">
      <c r="A58" s="6">
        <v>54</v>
      </c>
      <c r="B58" s="6">
        <v>4</v>
      </c>
      <c r="C58" s="13" t="s">
        <v>84</v>
      </c>
      <c r="D58" s="12" t="s">
        <v>82</v>
      </c>
      <c r="E58" s="350" t="s">
        <v>358</v>
      </c>
      <c r="F58" s="349">
        <v>1</v>
      </c>
      <c r="G58" s="8">
        <v>1</v>
      </c>
      <c r="H58" s="8" t="s">
        <v>11</v>
      </c>
      <c r="I58" s="8">
        <v>107</v>
      </c>
      <c r="J58" s="8">
        <v>107</v>
      </c>
      <c r="K58" s="156" t="str">
        <f>VLOOKUP(I58,Tuan!$A$2:$D$105,2,0)</f>
        <v>16/09/2016</v>
      </c>
      <c r="L58" s="156" t="str">
        <f>VLOOKUP(J58,Tuan!$A$2:$D$105,3,0)</f>
        <v>18/09/2016</v>
      </c>
      <c r="M58" s="350" t="s">
        <v>39</v>
      </c>
    </row>
    <row r="59" spans="1:13" ht="30" customHeight="1">
      <c r="A59" s="6">
        <v>55</v>
      </c>
      <c r="B59" s="6">
        <v>3</v>
      </c>
      <c r="C59" s="147" t="s">
        <v>86</v>
      </c>
      <c r="D59" s="12" t="s">
        <v>9</v>
      </c>
      <c r="E59" s="353" t="s">
        <v>49</v>
      </c>
      <c r="F59" s="354">
        <v>3</v>
      </c>
      <c r="G59" s="8">
        <v>1</v>
      </c>
      <c r="H59" s="20" t="s">
        <v>212</v>
      </c>
      <c r="I59" s="8">
        <v>7</v>
      </c>
      <c r="J59" s="8">
        <v>15</v>
      </c>
      <c r="K59" s="156" t="str">
        <f>VLOOKUP(I59,Tuan!$A$2:$D$105,2,0)</f>
        <v>12/09/2016</v>
      </c>
      <c r="L59" s="156" t="str">
        <f>VLOOKUP(J59,Tuan!$A$2:$D$105,3,0)</f>
        <v>13/11/2016</v>
      </c>
      <c r="M59" s="355" t="s">
        <v>39</v>
      </c>
    </row>
    <row r="60" spans="1:13" ht="30" customHeight="1">
      <c r="A60" s="6">
        <v>56</v>
      </c>
      <c r="B60" s="6">
        <v>3</v>
      </c>
      <c r="C60" s="147" t="s">
        <v>86</v>
      </c>
      <c r="D60" s="12" t="s">
        <v>9</v>
      </c>
      <c r="E60" s="353" t="s">
        <v>55</v>
      </c>
      <c r="F60" s="354">
        <v>3</v>
      </c>
      <c r="G60" s="8">
        <v>2</v>
      </c>
      <c r="H60" s="20" t="s">
        <v>212</v>
      </c>
      <c r="I60" s="8">
        <v>33</v>
      </c>
      <c r="J60" s="8">
        <v>42</v>
      </c>
      <c r="K60" s="156" t="str">
        <f>VLOOKUP(I60,Tuan!$A$2:$D$105,2,0)</f>
        <v>13/03/2017</v>
      </c>
      <c r="L60" s="156" t="str">
        <f>VLOOKUP(J60,Tuan!$A$2:$D$105,3,0)</f>
        <v>21/05/2017</v>
      </c>
      <c r="M60" s="355" t="s">
        <v>39</v>
      </c>
    </row>
    <row r="61" spans="1:13" ht="30" customHeight="1">
      <c r="A61" s="6">
        <v>57</v>
      </c>
      <c r="B61" s="6">
        <v>3</v>
      </c>
      <c r="C61" s="13" t="s">
        <v>120</v>
      </c>
      <c r="D61" s="12" t="s">
        <v>9</v>
      </c>
      <c r="E61" s="353" t="s">
        <v>49</v>
      </c>
      <c r="F61" s="354">
        <v>3</v>
      </c>
      <c r="G61" s="8">
        <v>1</v>
      </c>
      <c r="H61" s="20" t="s">
        <v>212</v>
      </c>
      <c r="I61" s="8">
        <v>11</v>
      </c>
      <c r="J61" s="8">
        <v>12</v>
      </c>
      <c r="K61" s="156" t="str">
        <f>VLOOKUP(I61,Tuan!$A$2:$D$105,2,0)</f>
        <v>10/10/2016</v>
      </c>
      <c r="L61" s="156" t="str">
        <f>VLOOKUP(J61,Tuan!$A$2:$D$105,3,0)</f>
        <v>23/10/2016</v>
      </c>
      <c r="M61" s="355" t="s">
        <v>39</v>
      </c>
    </row>
    <row r="62" spans="1:13" ht="30" customHeight="1">
      <c r="A62" s="6">
        <v>58</v>
      </c>
      <c r="B62" s="6">
        <v>3</v>
      </c>
      <c r="C62" s="13" t="s">
        <v>120</v>
      </c>
      <c r="D62" s="12" t="s">
        <v>9</v>
      </c>
      <c r="E62" s="353" t="s">
        <v>55</v>
      </c>
      <c r="F62" s="354">
        <v>3</v>
      </c>
      <c r="G62" s="8">
        <v>2</v>
      </c>
      <c r="H62" s="20" t="s">
        <v>212</v>
      </c>
      <c r="I62" s="8">
        <v>39</v>
      </c>
      <c r="J62" s="8">
        <v>40</v>
      </c>
      <c r="K62" s="156" t="str">
        <f>VLOOKUP(I62,Tuan!$A$2:$D$105,2,0)</f>
        <v>24/04/2017</v>
      </c>
      <c r="L62" s="156" t="str">
        <f>VLOOKUP(J62,Tuan!$A$2:$D$105,3,0)</f>
        <v>07/05/2017</v>
      </c>
      <c r="M62" s="355" t="s">
        <v>39</v>
      </c>
    </row>
    <row r="63" spans="1:13" ht="30" customHeight="1">
      <c r="A63" s="6">
        <v>59</v>
      </c>
      <c r="B63" s="6">
        <v>3</v>
      </c>
      <c r="C63" s="147" t="s">
        <v>149</v>
      </c>
      <c r="D63" s="12" t="s">
        <v>9</v>
      </c>
      <c r="E63" s="353" t="s">
        <v>49</v>
      </c>
      <c r="F63" s="354">
        <v>3</v>
      </c>
      <c r="G63" s="8">
        <v>1</v>
      </c>
      <c r="H63" s="20" t="s">
        <v>212</v>
      </c>
      <c r="I63" s="8">
        <v>9</v>
      </c>
      <c r="J63" s="8">
        <v>10</v>
      </c>
      <c r="K63" s="156" t="str">
        <f>VLOOKUP(I63,Tuan!$A$2:$D$105,2,0)</f>
        <v>26/09/2016</v>
      </c>
      <c r="L63" s="156" t="str">
        <f>VLOOKUP(J63,Tuan!$A$2:$D$105,3,0)</f>
        <v>09/10/2016</v>
      </c>
      <c r="M63" s="355" t="s">
        <v>39</v>
      </c>
    </row>
    <row r="64" spans="1:13" ht="30" customHeight="1">
      <c r="A64" s="6">
        <v>60</v>
      </c>
      <c r="B64" s="6">
        <v>3</v>
      </c>
      <c r="C64" s="147" t="s">
        <v>149</v>
      </c>
      <c r="D64" s="12" t="s">
        <v>9</v>
      </c>
      <c r="E64" s="353" t="s">
        <v>55</v>
      </c>
      <c r="F64" s="354">
        <v>3</v>
      </c>
      <c r="G64" s="8">
        <v>2</v>
      </c>
      <c r="H64" s="20" t="s">
        <v>212</v>
      </c>
      <c r="I64" s="8">
        <v>43</v>
      </c>
      <c r="J64" s="8">
        <v>44</v>
      </c>
      <c r="K64" s="156" t="str">
        <f>VLOOKUP(I64,Tuan!$A$2:$D$105,2,0)</f>
        <v>22/05/2017</v>
      </c>
      <c r="L64" s="156" t="str">
        <f>VLOOKUP(J64,Tuan!$A$2:$D$105,3,0)</f>
        <v>04/06/2017</v>
      </c>
      <c r="M64" s="355" t="s">
        <v>39</v>
      </c>
    </row>
    <row r="65" spans="1:13" ht="30" customHeight="1">
      <c r="A65" s="6">
        <v>61</v>
      </c>
      <c r="B65" s="6">
        <v>3</v>
      </c>
      <c r="C65" s="147" t="s">
        <v>87</v>
      </c>
      <c r="D65" s="12" t="s">
        <v>9</v>
      </c>
      <c r="E65" s="353" t="s">
        <v>49</v>
      </c>
      <c r="F65" s="354">
        <v>3</v>
      </c>
      <c r="G65" s="8">
        <v>1</v>
      </c>
      <c r="H65" s="20" t="s">
        <v>212</v>
      </c>
      <c r="I65" s="8">
        <v>13</v>
      </c>
      <c r="J65" s="8">
        <v>14</v>
      </c>
      <c r="K65" s="156" t="str">
        <f>VLOOKUP(I65,Tuan!$A$2:$D$105,2,0)</f>
        <v>24/10/2016</v>
      </c>
      <c r="L65" s="156" t="str">
        <f>VLOOKUP(J65,Tuan!$A$2:$D$105,3,0)</f>
        <v>06/11/2016</v>
      </c>
      <c r="M65" s="355" t="s">
        <v>39</v>
      </c>
    </row>
    <row r="66" spans="1:13" ht="30" customHeight="1">
      <c r="A66" s="6">
        <v>62</v>
      </c>
      <c r="B66" s="6">
        <v>3</v>
      </c>
      <c r="C66" s="147" t="s">
        <v>87</v>
      </c>
      <c r="D66" s="12" t="s">
        <v>9</v>
      </c>
      <c r="E66" s="353" t="s">
        <v>55</v>
      </c>
      <c r="F66" s="354">
        <v>3</v>
      </c>
      <c r="G66" s="8">
        <v>2</v>
      </c>
      <c r="H66" s="20" t="s">
        <v>212</v>
      </c>
      <c r="I66" s="8">
        <v>41</v>
      </c>
      <c r="J66" s="8">
        <v>42</v>
      </c>
      <c r="K66" s="156" t="str">
        <f>VLOOKUP(I66,Tuan!$A$2:$D$105,2,0)</f>
        <v>08/05/2017</v>
      </c>
      <c r="L66" s="156" t="str">
        <f>VLOOKUP(J66,Tuan!$A$2:$D$105,3,0)</f>
        <v>21/05/2017</v>
      </c>
      <c r="M66" s="355" t="s">
        <v>39</v>
      </c>
    </row>
    <row r="67" spans="1:13" ht="30" customHeight="1">
      <c r="A67" s="6">
        <v>63</v>
      </c>
      <c r="B67" s="6">
        <v>3</v>
      </c>
      <c r="C67" s="147" t="s">
        <v>150</v>
      </c>
      <c r="D67" s="12" t="s">
        <v>9</v>
      </c>
      <c r="E67" s="353" t="s">
        <v>49</v>
      </c>
      <c r="F67" s="354">
        <v>3</v>
      </c>
      <c r="G67" s="8">
        <v>1</v>
      </c>
      <c r="H67" s="8" t="s">
        <v>19</v>
      </c>
      <c r="I67" s="8">
        <v>116</v>
      </c>
      <c r="J67" s="8">
        <v>116</v>
      </c>
      <c r="K67" s="156" t="str">
        <f>VLOOKUP(I67,Tuan!$A$2:$D$105,2,0)</f>
        <v>18/11/2016</v>
      </c>
      <c r="L67" s="156" t="str">
        <f>VLOOKUP(J67,Tuan!$A$2:$D$105,3,0)</f>
        <v>20/11/2016</v>
      </c>
      <c r="M67" s="355" t="s">
        <v>39</v>
      </c>
    </row>
    <row r="68" spans="1:13" ht="30" customHeight="1">
      <c r="A68" s="6">
        <v>64</v>
      </c>
      <c r="B68" s="6">
        <v>3</v>
      </c>
      <c r="C68" s="147" t="s">
        <v>150</v>
      </c>
      <c r="D68" s="12" t="s">
        <v>9</v>
      </c>
      <c r="E68" s="353" t="s">
        <v>49</v>
      </c>
      <c r="F68" s="354">
        <v>3</v>
      </c>
      <c r="G68" s="8">
        <v>1</v>
      </c>
      <c r="H68" s="8" t="s">
        <v>19</v>
      </c>
      <c r="I68" s="8">
        <v>117</v>
      </c>
      <c r="J68" s="8">
        <v>117</v>
      </c>
      <c r="K68" s="156" t="str">
        <f>VLOOKUP(I68,Tuan!$A$2:$D$105,2,0)</f>
        <v>25/11/2016</v>
      </c>
      <c r="L68" s="156" t="str">
        <f>VLOOKUP(J68,Tuan!$A$2:$D$105,3,0)</f>
        <v>27/11/2016</v>
      </c>
      <c r="M68" s="355" t="s">
        <v>39</v>
      </c>
    </row>
    <row r="69" spans="1:13" ht="30" customHeight="1">
      <c r="A69" s="6">
        <v>65</v>
      </c>
      <c r="B69" s="6">
        <v>3</v>
      </c>
      <c r="C69" s="147" t="s">
        <v>150</v>
      </c>
      <c r="D69" s="12" t="s">
        <v>9</v>
      </c>
      <c r="E69" s="353" t="s">
        <v>49</v>
      </c>
      <c r="F69" s="354">
        <v>3</v>
      </c>
      <c r="G69" s="8">
        <v>1</v>
      </c>
      <c r="H69" s="8" t="s">
        <v>11</v>
      </c>
      <c r="I69" s="8">
        <v>118</v>
      </c>
      <c r="J69" s="8">
        <v>118</v>
      </c>
      <c r="K69" s="156" t="str">
        <f>VLOOKUP(I69,Tuan!$A$2:$D$105,2,0)</f>
        <v>02/12/2016</v>
      </c>
      <c r="L69" s="156" t="str">
        <f>VLOOKUP(J69,Tuan!$A$2:$D$105,3,0)</f>
        <v>04/12/2016</v>
      </c>
      <c r="M69" s="355" t="s">
        <v>39</v>
      </c>
    </row>
    <row r="70" spans="1:13" ht="30" customHeight="1">
      <c r="A70" s="6">
        <v>66</v>
      </c>
      <c r="B70" s="6">
        <v>3</v>
      </c>
      <c r="C70" s="147" t="s">
        <v>150</v>
      </c>
      <c r="D70" s="12" t="s">
        <v>9</v>
      </c>
      <c r="E70" s="353" t="s">
        <v>55</v>
      </c>
      <c r="F70" s="354">
        <v>3</v>
      </c>
      <c r="G70" s="8">
        <v>2</v>
      </c>
      <c r="H70" s="8" t="s">
        <v>19</v>
      </c>
      <c r="I70" s="8">
        <v>141</v>
      </c>
      <c r="J70" s="8">
        <v>141</v>
      </c>
      <c r="K70" s="156" t="str">
        <f>VLOOKUP(I70,Tuan!$A$2:$D$105,2,0)</f>
        <v>12/05/2017</v>
      </c>
      <c r="L70" s="156" t="str">
        <f>VLOOKUP(J70,Tuan!$A$2:$D$105,3,0)</f>
        <v>14/05/2017</v>
      </c>
      <c r="M70" s="355" t="s">
        <v>39</v>
      </c>
    </row>
    <row r="71" spans="1:13" ht="30" customHeight="1">
      <c r="A71" s="6">
        <v>67</v>
      </c>
      <c r="B71" s="6">
        <v>3</v>
      </c>
      <c r="C71" s="147" t="s">
        <v>150</v>
      </c>
      <c r="D71" s="12" t="s">
        <v>9</v>
      </c>
      <c r="E71" s="353" t="s">
        <v>55</v>
      </c>
      <c r="F71" s="354">
        <v>3</v>
      </c>
      <c r="G71" s="8">
        <v>2</v>
      </c>
      <c r="H71" s="8" t="s">
        <v>19</v>
      </c>
      <c r="I71" s="8">
        <v>142</v>
      </c>
      <c r="J71" s="8">
        <v>142</v>
      </c>
      <c r="K71" s="156" t="str">
        <f>VLOOKUP(I71,Tuan!$A$2:$D$105,2,0)</f>
        <v>19/05/2017</v>
      </c>
      <c r="L71" s="156" t="str">
        <f>VLOOKUP(J71,Tuan!$A$2:$D$105,3,0)</f>
        <v>21/05/2017</v>
      </c>
      <c r="M71" s="355" t="s">
        <v>39</v>
      </c>
    </row>
    <row r="72" spans="1:13" ht="30" customHeight="1">
      <c r="A72" s="6">
        <v>68</v>
      </c>
      <c r="B72" s="6">
        <v>3</v>
      </c>
      <c r="C72" s="147" t="s">
        <v>150</v>
      </c>
      <c r="D72" s="12" t="s">
        <v>9</v>
      </c>
      <c r="E72" s="353" t="s">
        <v>55</v>
      </c>
      <c r="F72" s="354">
        <v>3</v>
      </c>
      <c r="G72" s="8">
        <v>2</v>
      </c>
      <c r="H72" s="8" t="s">
        <v>11</v>
      </c>
      <c r="I72" s="8">
        <v>143</v>
      </c>
      <c r="J72" s="8">
        <v>143</v>
      </c>
      <c r="K72" s="156" t="str">
        <f>VLOOKUP(I72,Tuan!$A$2:$D$105,2,0)</f>
        <v>26/05/2017</v>
      </c>
      <c r="L72" s="156" t="str">
        <f>VLOOKUP(J72,Tuan!$A$2:$D$105,3,0)</f>
        <v>28/05/2017</v>
      </c>
      <c r="M72" s="355" t="s">
        <v>39</v>
      </c>
    </row>
    <row r="73" spans="1:13" ht="30" customHeight="1">
      <c r="A73" s="6">
        <v>69</v>
      </c>
      <c r="B73" s="6">
        <v>4</v>
      </c>
      <c r="C73" s="147" t="s">
        <v>79</v>
      </c>
      <c r="D73" s="19" t="s">
        <v>9</v>
      </c>
      <c r="E73" s="346" t="s">
        <v>83</v>
      </c>
      <c r="F73" s="349">
        <v>3</v>
      </c>
      <c r="G73" s="8">
        <v>2</v>
      </c>
      <c r="H73" s="20" t="s">
        <v>212</v>
      </c>
      <c r="I73" s="8">
        <v>40</v>
      </c>
      <c r="J73" s="8">
        <v>41</v>
      </c>
      <c r="K73" s="156" t="str">
        <f>VLOOKUP(I73,Tuan!$A$2:$D$105,2,0)</f>
        <v>01/05/2017</v>
      </c>
      <c r="L73" s="156" t="str">
        <f>VLOOKUP(J73,Tuan!$A$2:$D$105,3,0)</f>
        <v>14/05/2017</v>
      </c>
      <c r="M73" s="346" t="s">
        <v>73</v>
      </c>
    </row>
    <row r="74" spans="1:13" ht="30" customHeight="1">
      <c r="A74" s="6">
        <v>70</v>
      </c>
      <c r="B74" s="6">
        <v>4</v>
      </c>
      <c r="C74" s="13" t="s">
        <v>80</v>
      </c>
      <c r="D74" s="19" t="s">
        <v>9</v>
      </c>
      <c r="E74" s="346" t="s">
        <v>83</v>
      </c>
      <c r="F74" s="349">
        <v>3</v>
      </c>
      <c r="G74" s="8">
        <v>2</v>
      </c>
      <c r="H74" s="20" t="s">
        <v>212</v>
      </c>
      <c r="I74" s="8">
        <v>35</v>
      </c>
      <c r="J74" s="8">
        <v>36</v>
      </c>
      <c r="K74" s="156" t="str">
        <f>VLOOKUP(I74,Tuan!$A$2:$D$105,2,0)</f>
        <v>27/03/2017</v>
      </c>
      <c r="L74" s="156" t="str">
        <f>VLOOKUP(J74,Tuan!$A$2:$D$105,3,0)</f>
        <v>09/04/2017</v>
      </c>
      <c r="M74" s="346" t="s">
        <v>73</v>
      </c>
    </row>
    <row r="75" spans="1:13" ht="30" customHeight="1">
      <c r="A75" s="6">
        <v>71</v>
      </c>
      <c r="B75" s="6">
        <v>4</v>
      </c>
      <c r="C75" s="147" t="s">
        <v>388</v>
      </c>
      <c r="D75" s="19" t="s">
        <v>9</v>
      </c>
      <c r="E75" s="346" t="s">
        <v>83</v>
      </c>
      <c r="F75" s="349">
        <v>3</v>
      </c>
      <c r="G75" s="8">
        <v>2</v>
      </c>
      <c r="H75" s="20" t="s">
        <v>212</v>
      </c>
      <c r="I75" s="8">
        <v>33</v>
      </c>
      <c r="J75" s="8">
        <v>34</v>
      </c>
      <c r="K75" s="156" t="str">
        <f>VLOOKUP(I75,Tuan!$A$2:$D$105,2,0)</f>
        <v>13/03/2017</v>
      </c>
      <c r="L75" s="156" t="str">
        <f>VLOOKUP(J75,Tuan!$A$2:$D$105,3,0)</f>
        <v>26/03/2017</v>
      </c>
      <c r="M75" s="346" t="s">
        <v>73</v>
      </c>
    </row>
    <row r="76" spans="1:13" ht="30" customHeight="1">
      <c r="A76" s="6">
        <v>72</v>
      </c>
      <c r="B76" s="6">
        <v>2</v>
      </c>
      <c r="C76" s="147" t="s">
        <v>218</v>
      </c>
      <c r="D76" s="12" t="s">
        <v>9</v>
      </c>
      <c r="E76" s="353" t="s">
        <v>69</v>
      </c>
      <c r="F76" s="354">
        <v>3</v>
      </c>
      <c r="G76" s="8">
        <v>1</v>
      </c>
      <c r="H76" s="20" t="s">
        <v>19</v>
      </c>
      <c r="I76" s="8">
        <v>120</v>
      </c>
      <c r="J76" s="8">
        <v>120</v>
      </c>
      <c r="K76" s="156" t="str">
        <f>VLOOKUP(I76,Tuan!$A$2:$D$105,2,0)</f>
        <v>16/12/2016</v>
      </c>
      <c r="L76" s="156" t="str">
        <f>VLOOKUP(J76,Tuan!$A$2:$D$105,3,0)</f>
        <v>18/12/2016</v>
      </c>
      <c r="M76" s="355" t="s">
        <v>73</v>
      </c>
    </row>
    <row r="77" spans="1:13" ht="30" customHeight="1">
      <c r="A77" s="6">
        <v>73</v>
      </c>
      <c r="B77" s="6">
        <v>2</v>
      </c>
      <c r="C77" s="147" t="s">
        <v>218</v>
      </c>
      <c r="D77" s="12" t="s">
        <v>9</v>
      </c>
      <c r="E77" s="353" t="s">
        <v>69</v>
      </c>
      <c r="F77" s="354">
        <v>3</v>
      </c>
      <c r="G77" s="8">
        <v>1</v>
      </c>
      <c r="H77" s="20" t="s">
        <v>19</v>
      </c>
      <c r="I77" s="8">
        <v>121</v>
      </c>
      <c r="J77" s="8">
        <v>121</v>
      </c>
      <c r="K77" s="156" t="str">
        <f>VLOOKUP(I77,Tuan!$A$2:$D$105,2,0)</f>
        <v>23/12/2016</v>
      </c>
      <c r="L77" s="156" t="str">
        <f>VLOOKUP(J77,Tuan!$A$2:$D$105,3,0)</f>
        <v>25/12/2016</v>
      </c>
      <c r="M77" s="355" t="s">
        <v>73</v>
      </c>
    </row>
    <row r="78" spans="1:13" ht="30" customHeight="1">
      <c r="A78" s="6">
        <v>74</v>
      </c>
      <c r="B78" s="6">
        <v>2</v>
      </c>
      <c r="C78" s="147" t="s">
        <v>218</v>
      </c>
      <c r="D78" s="12" t="s">
        <v>9</v>
      </c>
      <c r="E78" s="353" t="s">
        <v>69</v>
      </c>
      <c r="F78" s="354">
        <v>3</v>
      </c>
      <c r="G78" s="8">
        <v>1</v>
      </c>
      <c r="H78" s="20" t="s">
        <v>11</v>
      </c>
      <c r="I78" s="8">
        <v>122</v>
      </c>
      <c r="J78" s="8">
        <v>122</v>
      </c>
      <c r="K78" s="156" t="str">
        <f>VLOOKUP(I78,Tuan!$A$2:$D$105,2,0)</f>
        <v>30/12/2016</v>
      </c>
      <c r="L78" s="156" t="str">
        <f>VLOOKUP(J78,Tuan!$A$2:$D$105,3,0)</f>
        <v>01/01/2017</v>
      </c>
      <c r="M78" s="355" t="s">
        <v>73</v>
      </c>
    </row>
    <row r="79" spans="1:13" ht="30" customHeight="1">
      <c r="A79" s="6">
        <v>75</v>
      </c>
      <c r="B79" s="6">
        <v>2</v>
      </c>
      <c r="C79" s="147" t="s">
        <v>219</v>
      </c>
      <c r="D79" s="12" t="s">
        <v>9</v>
      </c>
      <c r="E79" s="353" t="s">
        <v>69</v>
      </c>
      <c r="F79" s="19">
        <v>3</v>
      </c>
      <c r="G79" s="8">
        <v>1</v>
      </c>
      <c r="H79" s="20" t="s">
        <v>19</v>
      </c>
      <c r="I79" s="8">
        <v>117</v>
      </c>
      <c r="J79" s="8">
        <v>117</v>
      </c>
      <c r="K79" s="156" t="str">
        <f>VLOOKUP(I79,Tuan!$A$2:$D$105,2,0)</f>
        <v>25/11/2016</v>
      </c>
      <c r="L79" s="156" t="str">
        <f>VLOOKUP(J79,Tuan!$A$2:$D$105,3,0)</f>
        <v>27/11/2016</v>
      </c>
      <c r="M79" s="355" t="s">
        <v>73</v>
      </c>
    </row>
    <row r="80" spans="1:13" ht="30" customHeight="1">
      <c r="A80" s="6">
        <v>76</v>
      </c>
      <c r="B80" s="6">
        <v>2</v>
      </c>
      <c r="C80" s="147" t="s">
        <v>219</v>
      </c>
      <c r="D80" s="12" t="s">
        <v>9</v>
      </c>
      <c r="E80" s="353" t="s">
        <v>69</v>
      </c>
      <c r="F80" s="19">
        <v>3</v>
      </c>
      <c r="G80" s="8">
        <v>1</v>
      </c>
      <c r="H80" s="20" t="s">
        <v>19</v>
      </c>
      <c r="I80" s="8">
        <v>118</v>
      </c>
      <c r="J80" s="8">
        <v>118</v>
      </c>
      <c r="K80" s="156" t="str">
        <f>VLOOKUP(I80,Tuan!$A$2:$D$105,2,0)</f>
        <v>02/12/2016</v>
      </c>
      <c r="L80" s="156" t="str">
        <f>VLOOKUP(J80,Tuan!$A$2:$D$105,3,0)</f>
        <v>04/12/2016</v>
      </c>
      <c r="M80" s="355" t="s">
        <v>73</v>
      </c>
    </row>
    <row r="81" spans="1:13" ht="30" customHeight="1">
      <c r="A81" s="6">
        <v>77</v>
      </c>
      <c r="B81" s="6">
        <v>2</v>
      </c>
      <c r="C81" s="147" t="s">
        <v>219</v>
      </c>
      <c r="D81" s="12" t="s">
        <v>9</v>
      </c>
      <c r="E81" s="353" t="s">
        <v>69</v>
      </c>
      <c r="F81" s="19">
        <v>3</v>
      </c>
      <c r="G81" s="8">
        <v>1</v>
      </c>
      <c r="H81" s="20" t="s">
        <v>11</v>
      </c>
      <c r="I81" s="8">
        <v>119</v>
      </c>
      <c r="J81" s="8">
        <v>119</v>
      </c>
      <c r="K81" s="156" t="str">
        <f>VLOOKUP(I81,Tuan!$A$2:$D$105,2,0)</f>
        <v>09/12/2016</v>
      </c>
      <c r="L81" s="156" t="str">
        <f>VLOOKUP(J81,Tuan!$A$2:$D$105,3,0)</f>
        <v>11/12/2016</v>
      </c>
      <c r="M81" s="355" t="s">
        <v>73</v>
      </c>
    </row>
    <row r="82" spans="1:13" ht="30" customHeight="1">
      <c r="A82" s="6">
        <v>78</v>
      </c>
      <c r="B82" s="6">
        <v>2</v>
      </c>
      <c r="C82" s="13" t="s">
        <v>185</v>
      </c>
      <c r="D82" s="12" t="s">
        <v>9</v>
      </c>
      <c r="E82" s="353" t="s">
        <v>383</v>
      </c>
      <c r="F82" s="19">
        <v>3</v>
      </c>
      <c r="G82" s="8">
        <v>1</v>
      </c>
      <c r="H82" s="20" t="s">
        <v>212</v>
      </c>
      <c r="I82" s="8">
        <v>16</v>
      </c>
      <c r="J82" s="8">
        <v>17</v>
      </c>
      <c r="K82" s="156" t="str">
        <f>VLOOKUP(I82,Tuan!$A$2:$D$105,2,0)</f>
        <v>14/11/2016</v>
      </c>
      <c r="L82" s="156" t="str">
        <f>VLOOKUP(J82,Tuan!$A$2:$D$105,3,0)</f>
        <v>27/11/2016</v>
      </c>
      <c r="M82" s="353" t="s">
        <v>383</v>
      </c>
    </row>
    <row r="83" spans="1:13" ht="30" customHeight="1">
      <c r="A83" s="6">
        <v>79</v>
      </c>
      <c r="B83" s="6">
        <v>2</v>
      </c>
      <c r="C83" s="13" t="s">
        <v>184</v>
      </c>
      <c r="D83" s="12" t="s">
        <v>9</v>
      </c>
      <c r="E83" s="353" t="s">
        <v>383</v>
      </c>
      <c r="F83" s="19">
        <v>3</v>
      </c>
      <c r="G83" s="8">
        <v>1</v>
      </c>
      <c r="H83" s="20" t="s">
        <v>212</v>
      </c>
      <c r="I83" s="8">
        <v>13</v>
      </c>
      <c r="J83" s="8">
        <v>14</v>
      </c>
      <c r="K83" s="156" t="str">
        <f>VLOOKUP(I83,Tuan!$A$2:$D$105,2,0)</f>
        <v>24/10/2016</v>
      </c>
      <c r="L83" s="156" t="str">
        <f>VLOOKUP(J83,Tuan!$A$2:$D$105,3,0)</f>
        <v>06/11/2016</v>
      </c>
      <c r="M83" s="353" t="s">
        <v>383</v>
      </c>
    </row>
    <row r="84" spans="1:13" ht="30" customHeight="1">
      <c r="A84" s="6">
        <v>80</v>
      </c>
      <c r="B84" s="6">
        <v>2</v>
      </c>
      <c r="C84" s="13" t="s">
        <v>185</v>
      </c>
      <c r="D84" s="12" t="s">
        <v>9</v>
      </c>
      <c r="E84" s="353" t="s">
        <v>66</v>
      </c>
      <c r="F84" s="19">
        <v>3</v>
      </c>
      <c r="G84" s="8">
        <v>1</v>
      </c>
      <c r="H84" s="20" t="s">
        <v>212</v>
      </c>
      <c r="I84" s="8">
        <v>20</v>
      </c>
      <c r="J84" s="8">
        <v>21</v>
      </c>
      <c r="K84" s="156" t="str">
        <f>VLOOKUP(I84,Tuan!$A$2:$D$105,2,0)</f>
        <v>12/12/2016</v>
      </c>
      <c r="L84" s="156" t="str">
        <f>VLOOKUP(J84,Tuan!$A$2:$D$105,3,0)</f>
        <v>25/12/2016</v>
      </c>
      <c r="M84" s="355" t="s">
        <v>62</v>
      </c>
    </row>
    <row r="85" spans="1:13" ht="30" customHeight="1">
      <c r="A85" s="6">
        <v>81</v>
      </c>
      <c r="B85" s="6">
        <v>2</v>
      </c>
      <c r="C85" s="13" t="s">
        <v>184</v>
      </c>
      <c r="D85" s="12" t="s">
        <v>9</v>
      </c>
      <c r="E85" s="353" t="s">
        <v>66</v>
      </c>
      <c r="F85" s="19">
        <v>3</v>
      </c>
      <c r="G85" s="8">
        <v>1</v>
      </c>
      <c r="H85" s="20" t="s">
        <v>212</v>
      </c>
      <c r="I85" s="8">
        <v>11</v>
      </c>
      <c r="J85" s="8">
        <v>12</v>
      </c>
      <c r="K85" s="156" t="str">
        <f>VLOOKUP(I85,Tuan!$A$2:$D$105,2,0)</f>
        <v>10/10/2016</v>
      </c>
      <c r="L85" s="156" t="str">
        <f>VLOOKUP(J85,Tuan!$A$2:$D$105,3,0)</f>
        <v>23/10/2016</v>
      </c>
      <c r="M85" s="355" t="s">
        <v>62</v>
      </c>
    </row>
    <row r="86" spans="1:13" ht="30" customHeight="1">
      <c r="A86" s="6">
        <v>82</v>
      </c>
      <c r="B86" s="6">
        <v>3</v>
      </c>
      <c r="C86" s="147" t="s">
        <v>86</v>
      </c>
      <c r="D86" s="12" t="s">
        <v>9</v>
      </c>
      <c r="E86" s="353" t="s">
        <v>10</v>
      </c>
      <c r="F86" s="354">
        <v>3</v>
      </c>
      <c r="G86" s="8">
        <v>2</v>
      </c>
      <c r="H86" s="20" t="s">
        <v>212</v>
      </c>
      <c r="I86" s="8">
        <v>33</v>
      </c>
      <c r="J86" s="8">
        <v>42</v>
      </c>
      <c r="K86" s="156" t="str">
        <f>VLOOKUP(I86,Tuan!$A$2:$D$105,2,0)</f>
        <v>13/03/2017</v>
      </c>
      <c r="L86" s="156" t="str">
        <f>VLOOKUP(J86,Tuan!$A$2:$D$105,3,0)</f>
        <v>21/05/2017</v>
      </c>
      <c r="M86" s="355" t="s">
        <v>12</v>
      </c>
    </row>
    <row r="87" spans="1:13" ht="30" customHeight="1">
      <c r="A87" s="6">
        <v>83</v>
      </c>
      <c r="B87" s="6">
        <v>3</v>
      </c>
      <c r="C87" s="147" t="s">
        <v>86</v>
      </c>
      <c r="D87" s="12" t="s">
        <v>9</v>
      </c>
      <c r="E87" s="353" t="s">
        <v>14</v>
      </c>
      <c r="F87" s="354">
        <v>2</v>
      </c>
      <c r="G87" s="8">
        <v>2</v>
      </c>
      <c r="H87" s="20" t="s">
        <v>212</v>
      </c>
      <c r="I87" s="8">
        <v>33</v>
      </c>
      <c r="J87" s="8">
        <v>42</v>
      </c>
      <c r="K87" s="156" t="str">
        <f>VLOOKUP(I87,Tuan!$A$2:$D$105,2,0)</f>
        <v>13/03/2017</v>
      </c>
      <c r="L87" s="156" t="str">
        <f>VLOOKUP(J87,Tuan!$A$2:$D$105,3,0)</f>
        <v>21/05/2017</v>
      </c>
      <c r="M87" s="355" t="s">
        <v>12</v>
      </c>
    </row>
    <row r="88" spans="1:13" ht="30" customHeight="1">
      <c r="A88" s="6">
        <v>84</v>
      </c>
      <c r="B88" s="6">
        <v>3</v>
      </c>
      <c r="C88" s="147" t="s">
        <v>86</v>
      </c>
      <c r="D88" s="12" t="s">
        <v>9</v>
      </c>
      <c r="E88" s="350" t="s">
        <v>13</v>
      </c>
      <c r="F88" s="354">
        <v>1</v>
      </c>
      <c r="G88" s="8">
        <v>2</v>
      </c>
      <c r="H88" s="20" t="s">
        <v>212</v>
      </c>
      <c r="I88" s="8">
        <v>33</v>
      </c>
      <c r="J88" s="8">
        <v>42</v>
      </c>
      <c r="K88" s="156" t="str">
        <f>VLOOKUP(I88,Tuan!$A$2:$D$105,2,0)</f>
        <v>13/03/2017</v>
      </c>
      <c r="L88" s="156" t="str">
        <f>VLOOKUP(J88,Tuan!$A$2:$D$105,3,0)</f>
        <v>21/05/2017</v>
      </c>
      <c r="M88" s="346" t="s">
        <v>12</v>
      </c>
    </row>
    <row r="89" spans="1:13" ht="30" customHeight="1">
      <c r="A89" s="6">
        <v>85</v>
      </c>
      <c r="B89" s="6">
        <v>3</v>
      </c>
      <c r="C89" s="147" t="s">
        <v>86</v>
      </c>
      <c r="D89" s="12" t="s">
        <v>9</v>
      </c>
      <c r="E89" s="350" t="s">
        <v>15</v>
      </c>
      <c r="F89" s="354">
        <v>1</v>
      </c>
      <c r="G89" s="8">
        <v>2</v>
      </c>
      <c r="H89" s="20" t="s">
        <v>212</v>
      </c>
      <c r="I89" s="8">
        <v>33</v>
      </c>
      <c r="J89" s="8">
        <v>42</v>
      </c>
      <c r="K89" s="156" t="str">
        <f>VLOOKUP(I89,Tuan!$A$2:$D$105,2,0)</f>
        <v>13/03/2017</v>
      </c>
      <c r="L89" s="156" t="str">
        <f>VLOOKUP(J89,Tuan!$A$2:$D$105,3,0)</f>
        <v>21/05/2017</v>
      </c>
      <c r="M89" s="346" t="s">
        <v>12</v>
      </c>
    </row>
    <row r="90" spans="1:13" ht="30" customHeight="1">
      <c r="A90" s="6">
        <v>86</v>
      </c>
      <c r="B90" s="6">
        <v>3</v>
      </c>
      <c r="C90" s="13" t="s">
        <v>120</v>
      </c>
      <c r="D90" s="12" t="s">
        <v>9</v>
      </c>
      <c r="E90" s="353" t="s">
        <v>10</v>
      </c>
      <c r="F90" s="354">
        <v>3</v>
      </c>
      <c r="G90" s="8">
        <v>2</v>
      </c>
      <c r="H90" s="20" t="s">
        <v>212</v>
      </c>
      <c r="I90" s="8">
        <v>32</v>
      </c>
      <c r="J90" s="8">
        <v>33</v>
      </c>
      <c r="K90" s="156" t="str">
        <f>VLOOKUP(I90,Tuan!$A$2:$D$105,2,0)</f>
        <v>06/03/2017</v>
      </c>
      <c r="L90" s="156" t="str">
        <f>VLOOKUP(J90,Tuan!$A$2:$D$105,3,0)</f>
        <v>19/03/2017</v>
      </c>
      <c r="M90" s="355" t="s">
        <v>12</v>
      </c>
    </row>
    <row r="91" spans="1:13" ht="30" customHeight="1">
      <c r="A91" s="6">
        <v>87</v>
      </c>
      <c r="B91" s="6">
        <v>3</v>
      </c>
      <c r="C91" s="13" t="s">
        <v>120</v>
      </c>
      <c r="D91" s="12" t="s">
        <v>9</v>
      </c>
      <c r="E91" s="353" t="s">
        <v>14</v>
      </c>
      <c r="F91" s="354">
        <v>2</v>
      </c>
      <c r="G91" s="8">
        <v>2</v>
      </c>
      <c r="H91" s="20" t="s">
        <v>212</v>
      </c>
      <c r="I91" s="8">
        <v>34</v>
      </c>
      <c r="J91" s="8">
        <v>35</v>
      </c>
      <c r="K91" s="156" t="str">
        <f>VLOOKUP(I91,Tuan!$A$2:$D$105,2,0)</f>
        <v>20/03/2017</v>
      </c>
      <c r="L91" s="156" t="str">
        <f>VLOOKUP(J91,Tuan!$A$2:$D$105,3,0)</f>
        <v>02/04/2017</v>
      </c>
      <c r="M91" s="355" t="s">
        <v>12</v>
      </c>
    </row>
    <row r="92" spans="1:13" ht="30" customHeight="1">
      <c r="A92" s="6">
        <v>88</v>
      </c>
      <c r="B92" s="6">
        <v>3</v>
      </c>
      <c r="C92" s="13" t="s">
        <v>120</v>
      </c>
      <c r="D92" s="12" t="s">
        <v>9</v>
      </c>
      <c r="E92" s="350" t="s">
        <v>13</v>
      </c>
      <c r="F92" s="354">
        <v>1</v>
      </c>
      <c r="G92" s="8">
        <v>2</v>
      </c>
      <c r="H92" s="20" t="s">
        <v>212</v>
      </c>
      <c r="I92" s="8">
        <v>32</v>
      </c>
      <c r="J92" s="8">
        <v>33</v>
      </c>
      <c r="K92" s="156" t="str">
        <f>VLOOKUP(I92,Tuan!$A$2:$D$105,2,0)</f>
        <v>06/03/2017</v>
      </c>
      <c r="L92" s="156" t="str">
        <f>VLOOKUP(J92,Tuan!$A$2:$D$105,3,0)</f>
        <v>19/03/2017</v>
      </c>
      <c r="M92" s="346" t="s">
        <v>12</v>
      </c>
    </row>
    <row r="93" spans="1:13" ht="30" customHeight="1">
      <c r="A93" s="6">
        <v>89</v>
      </c>
      <c r="B93" s="6">
        <v>3</v>
      </c>
      <c r="C93" s="13" t="s">
        <v>120</v>
      </c>
      <c r="D93" s="12" t="s">
        <v>9</v>
      </c>
      <c r="E93" s="350" t="s">
        <v>15</v>
      </c>
      <c r="F93" s="354">
        <v>1</v>
      </c>
      <c r="G93" s="8">
        <v>2</v>
      </c>
      <c r="H93" s="20" t="s">
        <v>212</v>
      </c>
      <c r="I93" s="8">
        <v>34</v>
      </c>
      <c r="J93" s="8">
        <v>35</v>
      </c>
      <c r="K93" s="156" t="str">
        <f>VLOOKUP(I93,Tuan!$A$2:$D$105,2,0)</f>
        <v>20/03/2017</v>
      </c>
      <c r="L93" s="156" t="str">
        <f>VLOOKUP(J93,Tuan!$A$2:$D$105,3,0)</f>
        <v>02/04/2017</v>
      </c>
      <c r="M93" s="346" t="s">
        <v>12</v>
      </c>
    </row>
    <row r="94" spans="1:13" ht="30" customHeight="1">
      <c r="A94" s="6">
        <v>90</v>
      </c>
      <c r="B94" s="6">
        <v>3</v>
      </c>
      <c r="C94" s="147" t="s">
        <v>149</v>
      </c>
      <c r="D94" s="12" t="s">
        <v>9</v>
      </c>
      <c r="E94" s="353" t="s">
        <v>10</v>
      </c>
      <c r="F94" s="354">
        <v>3</v>
      </c>
      <c r="G94" s="8">
        <v>2</v>
      </c>
      <c r="H94" s="20" t="s">
        <v>212</v>
      </c>
      <c r="I94" s="8">
        <v>30</v>
      </c>
      <c r="J94" s="8">
        <v>31</v>
      </c>
      <c r="K94" s="156" t="str">
        <f>VLOOKUP(I94,Tuan!$A$2:$D$105,2,0)</f>
        <v>20/02/2017</v>
      </c>
      <c r="L94" s="156" t="str">
        <f>VLOOKUP(J94,Tuan!$A$2:$D$105,3,0)</f>
        <v>05/03/2017</v>
      </c>
      <c r="M94" s="355" t="s">
        <v>12</v>
      </c>
    </row>
    <row r="95" spans="1:13" ht="30" customHeight="1">
      <c r="A95" s="6">
        <v>91</v>
      </c>
      <c r="B95" s="6">
        <v>3</v>
      </c>
      <c r="C95" s="147" t="s">
        <v>149</v>
      </c>
      <c r="D95" s="12" t="s">
        <v>9</v>
      </c>
      <c r="E95" s="353" t="s">
        <v>14</v>
      </c>
      <c r="F95" s="354">
        <v>2</v>
      </c>
      <c r="G95" s="8">
        <v>2</v>
      </c>
      <c r="H95" s="20" t="s">
        <v>212</v>
      </c>
      <c r="I95" s="8">
        <v>35</v>
      </c>
      <c r="J95" s="8">
        <v>36</v>
      </c>
      <c r="K95" s="156" t="str">
        <f>VLOOKUP(I95,Tuan!$A$2:$D$105,2,0)</f>
        <v>27/03/2017</v>
      </c>
      <c r="L95" s="156" t="str">
        <f>VLOOKUP(J95,Tuan!$A$2:$D$105,3,0)</f>
        <v>09/04/2017</v>
      </c>
      <c r="M95" s="355" t="s">
        <v>12</v>
      </c>
    </row>
    <row r="96" spans="1:13" ht="30" customHeight="1">
      <c r="A96" s="6">
        <v>92</v>
      </c>
      <c r="B96" s="6">
        <v>3</v>
      </c>
      <c r="C96" s="147" t="s">
        <v>149</v>
      </c>
      <c r="D96" s="12" t="s">
        <v>9</v>
      </c>
      <c r="E96" s="350" t="s">
        <v>13</v>
      </c>
      <c r="F96" s="354">
        <v>1</v>
      </c>
      <c r="G96" s="8">
        <v>2</v>
      </c>
      <c r="H96" s="20" t="s">
        <v>212</v>
      </c>
      <c r="I96" s="8">
        <v>30</v>
      </c>
      <c r="J96" s="8">
        <v>31</v>
      </c>
      <c r="K96" s="156" t="str">
        <f>VLOOKUP(I96,Tuan!$A$2:$D$105,2,0)</f>
        <v>20/02/2017</v>
      </c>
      <c r="L96" s="156" t="str">
        <f>VLOOKUP(J96,Tuan!$A$2:$D$105,3,0)</f>
        <v>05/03/2017</v>
      </c>
      <c r="M96" s="346" t="s">
        <v>12</v>
      </c>
    </row>
    <row r="97" spans="1:13" ht="30" customHeight="1">
      <c r="A97" s="6">
        <v>93</v>
      </c>
      <c r="B97" s="6">
        <v>3</v>
      </c>
      <c r="C97" s="147" t="s">
        <v>149</v>
      </c>
      <c r="D97" s="12" t="s">
        <v>9</v>
      </c>
      <c r="E97" s="350" t="s">
        <v>15</v>
      </c>
      <c r="F97" s="354">
        <v>1</v>
      </c>
      <c r="G97" s="8">
        <v>2</v>
      </c>
      <c r="H97" s="20" t="s">
        <v>212</v>
      </c>
      <c r="I97" s="8">
        <v>35</v>
      </c>
      <c r="J97" s="8">
        <v>36</v>
      </c>
      <c r="K97" s="156" t="str">
        <f>VLOOKUP(I97,Tuan!$A$2:$D$105,2,0)</f>
        <v>27/03/2017</v>
      </c>
      <c r="L97" s="156" t="str">
        <f>VLOOKUP(J97,Tuan!$A$2:$D$105,3,0)</f>
        <v>09/04/2017</v>
      </c>
      <c r="M97" s="346" t="s">
        <v>12</v>
      </c>
    </row>
    <row r="98" spans="1:13" ht="30" customHeight="1">
      <c r="A98" s="6">
        <v>94</v>
      </c>
      <c r="B98" s="6">
        <v>3</v>
      </c>
      <c r="C98" s="147" t="s">
        <v>87</v>
      </c>
      <c r="D98" s="12" t="s">
        <v>9</v>
      </c>
      <c r="E98" s="353" t="s">
        <v>10</v>
      </c>
      <c r="F98" s="354">
        <v>3</v>
      </c>
      <c r="G98" s="8">
        <v>2</v>
      </c>
      <c r="H98" s="20" t="s">
        <v>212</v>
      </c>
      <c r="I98" s="8">
        <v>37</v>
      </c>
      <c r="J98" s="8">
        <v>38</v>
      </c>
      <c r="K98" s="156" t="str">
        <f>VLOOKUP(I98,Tuan!$A$2:$D$105,2,0)</f>
        <v>10/04/2017</v>
      </c>
      <c r="L98" s="156" t="str">
        <f>VLOOKUP(J98,Tuan!$A$2:$D$105,3,0)</f>
        <v>23/04/2017</v>
      </c>
      <c r="M98" s="355" t="s">
        <v>12</v>
      </c>
    </row>
    <row r="99" spans="1:13" ht="30" customHeight="1">
      <c r="A99" s="6">
        <v>95</v>
      </c>
      <c r="B99" s="6">
        <v>3</v>
      </c>
      <c r="C99" s="147" t="s">
        <v>87</v>
      </c>
      <c r="D99" s="12" t="s">
        <v>9</v>
      </c>
      <c r="E99" s="353" t="s">
        <v>14</v>
      </c>
      <c r="F99" s="354">
        <v>2</v>
      </c>
      <c r="G99" s="8">
        <v>2</v>
      </c>
      <c r="H99" s="20" t="s">
        <v>212</v>
      </c>
      <c r="I99" s="8">
        <v>39</v>
      </c>
      <c r="J99" s="8">
        <v>40</v>
      </c>
      <c r="K99" s="156" t="str">
        <f>VLOOKUP(I99,Tuan!$A$2:$D$105,2,0)</f>
        <v>24/04/2017</v>
      </c>
      <c r="L99" s="156" t="str">
        <f>VLOOKUP(J99,Tuan!$A$2:$D$105,3,0)</f>
        <v>07/05/2017</v>
      </c>
      <c r="M99" s="355" t="s">
        <v>12</v>
      </c>
    </row>
    <row r="100" spans="1:13" ht="30" customHeight="1">
      <c r="A100" s="6">
        <v>96</v>
      </c>
      <c r="B100" s="6">
        <v>3</v>
      </c>
      <c r="C100" s="147" t="s">
        <v>87</v>
      </c>
      <c r="D100" s="12" t="s">
        <v>9</v>
      </c>
      <c r="E100" s="350" t="s">
        <v>13</v>
      </c>
      <c r="F100" s="354">
        <v>1</v>
      </c>
      <c r="G100" s="8">
        <v>2</v>
      </c>
      <c r="H100" s="20" t="s">
        <v>212</v>
      </c>
      <c r="I100" s="8">
        <v>37</v>
      </c>
      <c r="J100" s="8">
        <v>38</v>
      </c>
      <c r="K100" s="156" t="str">
        <f>VLOOKUP(I100,Tuan!$A$2:$D$105,2,0)</f>
        <v>10/04/2017</v>
      </c>
      <c r="L100" s="156" t="str">
        <f>VLOOKUP(J100,Tuan!$A$2:$D$105,3,0)</f>
        <v>23/04/2017</v>
      </c>
      <c r="M100" s="346" t="s">
        <v>12</v>
      </c>
    </row>
    <row r="101" spans="1:13" ht="30" customHeight="1">
      <c r="A101" s="6">
        <v>97</v>
      </c>
      <c r="B101" s="6">
        <v>3</v>
      </c>
      <c r="C101" s="147" t="s">
        <v>87</v>
      </c>
      <c r="D101" s="12" t="s">
        <v>9</v>
      </c>
      <c r="E101" s="350" t="s">
        <v>15</v>
      </c>
      <c r="F101" s="354">
        <v>1</v>
      </c>
      <c r="G101" s="8">
        <v>2</v>
      </c>
      <c r="H101" s="20" t="s">
        <v>212</v>
      </c>
      <c r="I101" s="8">
        <v>39</v>
      </c>
      <c r="J101" s="8">
        <v>40</v>
      </c>
      <c r="K101" s="156" t="str">
        <f>VLOOKUP(I101,Tuan!$A$2:$D$105,2,0)</f>
        <v>24/04/2017</v>
      </c>
      <c r="L101" s="156" t="str">
        <f>VLOOKUP(J101,Tuan!$A$2:$D$105,3,0)</f>
        <v>07/05/2017</v>
      </c>
      <c r="M101" s="346" t="s">
        <v>12</v>
      </c>
    </row>
    <row r="102" spans="1:13" ht="30" customHeight="1">
      <c r="A102" s="6">
        <v>98</v>
      </c>
      <c r="B102" s="6">
        <v>3</v>
      </c>
      <c r="C102" s="147" t="s">
        <v>150</v>
      </c>
      <c r="D102" s="12" t="s">
        <v>9</v>
      </c>
      <c r="E102" s="353" t="s">
        <v>10</v>
      </c>
      <c r="F102" s="354">
        <v>3</v>
      </c>
      <c r="G102" s="8">
        <v>2</v>
      </c>
      <c r="H102" s="8" t="s">
        <v>19</v>
      </c>
      <c r="I102" s="8">
        <v>134</v>
      </c>
      <c r="J102" s="8">
        <v>134</v>
      </c>
      <c r="K102" s="156" t="str">
        <f>VLOOKUP(I102,Tuan!$A$2:$D$105,2,0)</f>
        <v>24/03/2017</v>
      </c>
      <c r="L102" s="156" t="str">
        <f>VLOOKUP(J102,Tuan!$A$2:$D$105,3,0)</f>
        <v>26/03/2017</v>
      </c>
      <c r="M102" s="355" t="s">
        <v>12</v>
      </c>
    </row>
    <row r="103" spans="1:13" ht="30" customHeight="1">
      <c r="A103" s="6">
        <v>99</v>
      </c>
      <c r="B103" s="6">
        <v>3</v>
      </c>
      <c r="C103" s="147" t="s">
        <v>150</v>
      </c>
      <c r="D103" s="12" t="s">
        <v>9</v>
      </c>
      <c r="E103" s="353" t="s">
        <v>10</v>
      </c>
      <c r="F103" s="354">
        <v>3</v>
      </c>
      <c r="G103" s="8">
        <v>2</v>
      </c>
      <c r="H103" s="8" t="s">
        <v>19</v>
      </c>
      <c r="I103" s="8">
        <v>135</v>
      </c>
      <c r="J103" s="8">
        <v>135</v>
      </c>
      <c r="K103" s="156" t="str">
        <f>VLOOKUP(I103,Tuan!$A$2:$D$105,2,0)</f>
        <v>31/03/2017</v>
      </c>
      <c r="L103" s="156" t="str">
        <f>VLOOKUP(J103,Tuan!$A$2:$D$105,3,0)</f>
        <v>02/04/2017</v>
      </c>
      <c r="M103" s="355" t="s">
        <v>12</v>
      </c>
    </row>
    <row r="104" spans="1:13" ht="30" customHeight="1">
      <c r="A104" s="6">
        <v>100</v>
      </c>
      <c r="B104" s="6">
        <v>3</v>
      </c>
      <c r="C104" s="147" t="s">
        <v>150</v>
      </c>
      <c r="D104" s="12" t="s">
        <v>9</v>
      </c>
      <c r="E104" s="353" t="s">
        <v>14</v>
      </c>
      <c r="F104" s="354">
        <v>2</v>
      </c>
      <c r="G104" s="8">
        <v>2</v>
      </c>
      <c r="H104" s="8" t="s">
        <v>19</v>
      </c>
      <c r="I104" s="8">
        <v>138</v>
      </c>
      <c r="J104" s="8">
        <v>138</v>
      </c>
      <c r="K104" s="156" t="str">
        <f>VLOOKUP(I104,Tuan!$A$2:$D$105,2,0)</f>
        <v>21/04/2017</v>
      </c>
      <c r="L104" s="156" t="str">
        <f>VLOOKUP(J104,Tuan!$A$2:$D$105,3,0)</f>
        <v>23/04/2017</v>
      </c>
      <c r="M104" s="355" t="s">
        <v>12</v>
      </c>
    </row>
    <row r="105" spans="1:13" ht="30" customHeight="1">
      <c r="A105" s="6">
        <v>101</v>
      </c>
      <c r="B105" s="6">
        <v>3</v>
      </c>
      <c r="C105" s="147" t="s">
        <v>150</v>
      </c>
      <c r="D105" s="12" t="s">
        <v>9</v>
      </c>
      <c r="E105" s="350" t="s">
        <v>13</v>
      </c>
      <c r="F105" s="354">
        <v>1</v>
      </c>
      <c r="G105" s="8">
        <v>2</v>
      </c>
      <c r="H105" s="8" t="s">
        <v>19</v>
      </c>
      <c r="I105" s="8">
        <v>136</v>
      </c>
      <c r="J105" s="8">
        <v>136</v>
      </c>
      <c r="K105" s="156" t="str">
        <f>VLOOKUP(I105,Tuan!$A$2:$D$105,2,0)</f>
        <v>07/04/2017</v>
      </c>
      <c r="L105" s="156" t="str">
        <f>VLOOKUP(J105,Tuan!$A$2:$D$105,3,0)</f>
        <v>09/04/2017</v>
      </c>
      <c r="M105" s="346" t="s">
        <v>12</v>
      </c>
    </row>
    <row r="106" spans="1:13" ht="30" customHeight="1">
      <c r="A106" s="6">
        <v>102</v>
      </c>
      <c r="B106" s="6">
        <v>3</v>
      </c>
      <c r="C106" s="147" t="s">
        <v>150</v>
      </c>
      <c r="D106" s="12" t="s">
        <v>9</v>
      </c>
      <c r="E106" s="350" t="s">
        <v>15</v>
      </c>
      <c r="F106" s="354">
        <v>1</v>
      </c>
      <c r="G106" s="8">
        <v>2</v>
      </c>
      <c r="H106" s="8" t="s">
        <v>19</v>
      </c>
      <c r="I106" s="8">
        <v>139</v>
      </c>
      <c r="J106" s="8">
        <v>139</v>
      </c>
      <c r="K106" s="156" t="str">
        <f>VLOOKUP(I106,Tuan!$A$2:$D$105,2,0)</f>
        <v>28/04/2017</v>
      </c>
      <c r="L106" s="156" t="str">
        <f>VLOOKUP(J106,Tuan!$A$2:$D$105,3,0)</f>
        <v>30/04/2017</v>
      </c>
      <c r="M106" s="346" t="s">
        <v>12</v>
      </c>
    </row>
    <row r="107" spans="1:13" ht="30" customHeight="1">
      <c r="A107" s="6">
        <v>103</v>
      </c>
      <c r="B107" s="6">
        <v>3</v>
      </c>
      <c r="C107" s="147" t="s">
        <v>150</v>
      </c>
      <c r="D107" s="12" t="s">
        <v>9</v>
      </c>
      <c r="E107" s="353" t="s">
        <v>10</v>
      </c>
      <c r="F107" s="354">
        <v>3</v>
      </c>
      <c r="G107" s="8">
        <v>2</v>
      </c>
      <c r="H107" s="8" t="s">
        <v>11</v>
      </c>
      <c r="I107" s="8">
        <v>137</v>
      </c>
      <c r="J107" s="8">
        <v>137</v>
      </c>
      <c r="K107" s="156" t="str">
        <f>VLOOKUP(I107,Tuan!$A$2:$D$105,2,0)</f>
        <v>14/04/2017</v>
      </c>
      <c r="L107" s="156" t="str">
        <f>VLOOKUP(J107,Tuan!$A$2:$D$105,3,0)</f>
        <v>16/04/2017</v>
      </c>
      <c r="M107" s="355" t="s">
        <v>12</v>
      </c>
    </row>
    <row r="108" spans="1:13" ht="30" customHeight="1">
      <c r="A108" s="6">
        <v>104</v>
      </c>
      <c r="B108" s="6">
        <v>3</v>
      </c>
      <c r="C108" s="147" t="s">
        <v>150</v>
      </c>
      <c r="D108" s="12" t="s">
        <v>9</v>
      </c>
      <c r="E108" s="353" t="s">
        <v>14</v>
      </c>
      <c r="F108" s="354">
        <v>2</v>
      </c>
      <c r="G108" s="8">
        <v>2</v>
      </c>
      <c r="H108" s="8" t="s">
        <v>11</v>
      </c>
      <c r="I108" s="8">
        <v>140</v>
      </c>
      <c r="J108" s="8">
        <v>140</v>
      </c>
      <c r="K108" s="156" t="str">
        <f>VLOOKUP(I108,Tuan!$A$2:$D$105,2,0)</f>
        <v>05/05/2017</v>
      </c>
      <c r="L108" s="156" t="str">
        <f>VLOOKUP(J108,Tuan!$A$2:$D$105,3,0)</f>
        <v>07/05/2017</v>
      </c>
      <c r="M108" s="355" t="s">
        <v>12</v>
      </c>
    </row>
    <row r="109" spans="1:13" ht="30" customHeight="1">
      <c r="A109" s="6">
        <v>105</v>
      </c>
      <c r="B109" s="6">
        <v>3</v>
      </c>
      <c r="C109" s="147" t="s">
        <v>150</v>
      </c>
      <c r="D109" s="12" t="s">
        <v>9</v>
      </c>
      <c r="E109" s="350" t="s">
        <v>13</v>
      </c>
      <c r="F109" s="354">
        <v>1</v>
      </c>
      <c r="G109" s="8">
        <v>2</v>
      </c>
      <c r="H109" s="8" t="s">
        <v>11</v>
      </c>
      <c r="I109" s="8">
        <v>137</v>
      </c>
      <c r="J109" s="8">
        <v>137</v>
      </c>
      <c r="K109" s="156" t="str">
        <f>VLOOKUP(I109,Tuan!$A$2:$D$105,2,0)</f>
        <v>14/04/2017</v>
      </c>
      <c r="L109" s="156" t="str">
        <f>VLOOKUP(J109,Tuan!$A$2:$D$105,3,0)</f>
        <v>16/04/2017</v>
      </c>
      <c r="M109" s="346" t="s">
        <v>12</v>
      </c>
    </row>
    <row r="110" spans="1:13" ht="30" customHeight="1">
      <c r="A110" s="6">
        <v>106</v>
      </c>
      <c r="B110" s="6">
        <v>4</v>
      </c>
      <c r="C110" s="147" t="s">
        <v>79</v>
      </c>
      <c r="D110" s="19" t="s">
        <v>9</v>
      </c>
      <c r="E110" s="353" t="s">
        <v>356</v>
      </c>
      <c r="F110" s="347">
        <v>2</v>
      </c>
      <c r="G110" s="8">
        <v>1</v>
      </c>
      <c r="H110" s="20" t="s">
        <v>212</v>
      </c>
      <c r="I110" s="8">
        <v>18</v>
      </c>
      <c r="J110" s="8">
        <v>18</v>
      </c>
      <c r="K110" s="156" t="str">
        <f>VLOOKUP(I110,Tuan!$A$2:$D$105,2,0)</f>
        <v>28/11/2016</v>
      </c>
      <c r="L110" s="156" t="str">
        <f>VLOOKUP(J110,Tuan!$A$2:$D$105,3,0)</f>
        <v>04/12/2016</v>
      </c>
      <c r="M110" s="355" t="s">
        <v>357</v>
      </c>
    </row>
    <row r="111" spans="1:13" ht="30" customHeight="1">
      <c r="A111" s="6">
        <v>107</v>
      </c>
      <c r="B111" s="6">
        <v>4</v>
      </c>
      <c r="C111" s="13" t="s">
        <v>80</v>
      </c>
      <c r="D111" s="19" t="s">
        <v>9</v>
      </c>
      <c r="E111" s="353" t="s">
        <v>356</v>
      </c>
      <c r="F111" s="347">
        <v>2</v>
      </c>
      <c r="G111" s="8">
        <v>1</v>
      </c>
      <c r="H111" s="20" t="s">
        <v>212</v>
      </c>
      <c r="I111" s="8">
        <v>14</v>
      </c>
      <c r="J111" s="8">
        <v>14</v>
      </c>
      <c r="K111" s="156" t="str">
        <f>VLOOKUP(I111,Tuan!$A$2:$D$105,2,0)</f>
        <v>31/10/2016</v>
      </c>
      <c r="L111" s="156" t="str">
        <f>VLOOKUP(J111,Tuan!$A$2:$D$105,3,0)</f>
        <v>06/11/2016</v>
      </c>
      <c r="M111" s="355" t="s">
        <v>357</v>
      </c>
    </row>
    <row r="112" spans="1:13" ht="30" customHeight="1">
      <c r="A112" s="6">
        <v>108</v>
      </c>
      <c r="B112" s="6">
        <v>4</v>
      </c>
      <c r="C112" s="147" t="s">
        <v>388</v>
      </c>
      <c r="D112" s="19" t="s">
        <v>9</v>
      </c>
      <c r="E112" s="353" t="s">
        <v>356</v>
      </c>
      <c r="F112" s="347">
        <v>2</v>
      </c>
      <c r="G112" s="8">
        <v>1</v>
      </c>
      <c r="H112" s="20" t="s">
        <v>212</v>
      </c>
      <c r="I112" s="8">
        <v>13</v>
      </c>
      <c r="J112" s="8">
        <v>13</v>
      </c>
      <c r="K112" s="156" t="str">
        <f>VLOOKUP(I112,Tuan!$A$2:$D$105,2,0)</f>
        <v>24/10/2016</v>
      </c>
      <c r="L112" s="156" t="str">
        <f>VLOOKUP(J112,Tuan!$A$2:$D$105,3,0)</f>
        <v>30/10/2016</v>
      </c>
      <c r="M112" s="355" t="s">
        <v>357</v>
      </c>
    </row>
    <row r="113" spans="1:13" ht="30" customHeight="1">
      <c r="A113" s="6">
        <v>109</v>
      </c>
      <c r="B113" s="6">
        <v>4</v>
      </c>
      <c r="C113" s="13" t="s">
        <v>84</v>
      </c>
      <c r="D113" s="12" t="s">
        <v>82</v>
      </c>
      <c r="E113" s="359" t="s">
        <v>186</v>
      </c>
      <c r="F113" s="360">
        <v>3</v>
      </c>
      <c r="G113" s="8">
        <v>1</v>
      </c>
      <c r="H113" s="8" t="s">
        <v>19</v>
      </c>
      <c r="I113" s="8">
        <v>110</v>
      </c>
      <c r="J113" s="8">
        <v>110</v>
      </c>
      <c r="K113" s="156" t="str">
        <f>VLOOKUP(I113,Tuan!$A$2:$D$105,2,0)</f>
        <v>07/10/2016</v>
      </c>
      <c r="L113" s="156" t="str">
        <f>VLOOKUP(J113,Tuan!$A$2:$D$105,3,0)</f>
        <v>09/10/2016</v>
      </c>
      <c r="M113" s="359" t="s">
        <v>186</v>
      </c>
    </row>
    <row r="114" spans="1:13" ht="30" customHeight="1">
      <c r="A114" s="6">
        <v>110</v>
      </c>
      <c r="B114" s="6">
        <v>4</v>
      </c>
      <c r="C114" s="13" t="s">
        <v>84</v>
      </c>
      <c r="D114" s="12" t="s">
        <v>82</v>
      </c>
      <c r="E114" s="359" t="s">
        <v>186</v>
      </c>
      <c r="F114" s="360">
        <v>3</v>
      </c>
      <c r="G114" s="8">
        <v>1</v>
      </c>
      <c r="H114" s="8" t="s">
        <v>19</v>
      </c>
      <c r="I114" s="8">
        <v>111</v>
      </c>
      <c r="J114" s="8">
        <v>111</v>
      </c>
      <c r="K114" s="156" t="str">
        <f>VLOOKUP(I114,Tuan!$A$2:$D$105,2,0)</f>
        <v>14/10/2016</v>
      </c>
      <c r="L114" s="156" t="str">
        <f>VLOOKUP(J114,Tuan!$A$2:$D$105,3,0)</f>
        <v>16/10/2016</v>
      </c>
      <c r="M114" s="359" t="s">
        <v>186</v>
      </c>
    </row>
    <row r="115" spans="1:13" ht="30" customHeight="1">
      <c r="A115" s="6">
        <v>111</v>
      </c>
      <c r="B115" s="6">
        <v>4</v>
      </c>
      <c r="C115" s="13" t="s">
        <v>84</v>
      </c>
      <c r="D115" s="12" t="s">
        <v>82</v>
      </c>
      <c r="E115" s="359" t="s">
        <v>186</v>
      </c>
      <c r="F115" s="360">
        <v>3</v>
      </c>
      <c r="G115" s="8">
        <v>1</v>
      </c>
      <c r="H115" s="8" t="s">
        <v>11</v>
      </c>
      <c r="I115" s="8">
        <v>112</v>
      </c>
      <c r="J115" s="8">
        <v>112</v>
      </c>
      <c r="K115" s="156" t="str">
        <f>VLOOKUP(I115,Tuan!$A$2:$D$105,2,0)</f>
        <v>21/10/2016</v>
      </c>
      <c r="L115" s="156" t="str">
        <f>VLOOKUP(J115,Tuan!$A$2:$D$105,3,0)</f>
        <v>23/10/2016</v>
      </c>
      <c r="M115" s="359" t="s">
        <v>186</v>
      </c>
    </row>
    <row r="116" spans="1:13" ht="30" customHeight="1">
      <c r="A116" s="6">
        <v>112</v>
      </c>
      <c r="B116" s="6">
        <v>4</v>
      </c>
      <c r="C116" s="147" t="s">
        <v>79</v>
      </c>
      <c r="D116" s="19" t="s">
        <v>9</v>
      </c>
      <c r="E116" s="346" t="s">
        <v>21</v>
      </c>
      <c r="F116" s="349">
        <v>3</v>
      </c>
      <c r="G116" s="8">
        <v>2</v>
      </c>
      <c r="H116" s="20" t="s">
        <v>212</v>
      </c>
      <c r="I116" s="8">
        <v>36</v>
      </c>
      <c r="J116" s="8">
        <v>37</v>
      </c>
      <c r="K116" s="156" t="str">
        <f>VLOOKUP(I116,Tuan!$A$2:$D$105,2,0)</f>
        <v>03/04/2017</v>
      </c>
      <c r="L116" s="156" t="str">
        <f>VLOOKUP(J116,Tuan!$A$2:$D$105,3,0)</f>
        <v>16/04/2017</v>
      </c>
      <c r="M116" s="346" t="s">
        <v>22</v>
      </c>
    </row>
    <row r="117" spans="1:13" ht="30" customHeight="1">
      <c r="A117" s="6">
        <v>113</v>
      </c>
      <c r="B117" s="6">
        <v>4</v>
      </c>
      <c r="C117" s="13" t="s">
        <v>80</v>
      </c>
      <c r="D117" s="19" t="s">
        <v>9</v>
      </c>
      <c r="E117" s="346" t="s">
        <v>21</v>
      </c>
      <c r="F117" s="349">
        <v>3</v>
      </c>
      <c r="G117" s="8">
        <v>2</v>
      </c>
      <c r="H117" s="20" t="s">
        <v>212</v>
      </c>
      <c r="I117" s="8">
        <v>41</v>
      </c>
      <c r="J117" s="8">
        <v>42</v>
      </c>
      <c r="K117" s="156" t="str">
        <f>VLOOKUP(I117,Tuan!$A$2:$D$105,2,0)</f>
        <v>08/05/2017</v>
      </c>
      <c r="L117" s="156" t="str">
        <f>VLOOKUP(J117,Tuan!$A$2:$D$105,3,0)</f>
        <v>21/05/2017</v>
      </c>
      <c r="M117" s="346" t="s">
        <v>22</v>
      </c>
    </row>
    <row r="118" spans="1:13" ht="30" customHeight="1">
      <c r="A118" s="6">
        <v>114</v>
      </c>
      <c r="B118" s="6">
        <v>4</v>
      </c>
      <c r="C118" s="147" t="s">
        <v>388</v>
      </c>
      <c r="D118" s="19" t="s">
        <v>9</v>
      </c>
      <c r="E118" s="346" t="s">
        <v>21</v>
      </c>
      <c r="F118" s="349">
        <v>3</v>
      </c>
      <c r="G118" s="8">
        <v>2</v>
      </c>
      <c r="H118" s="20" t="s">
        <v>212</v>
      </c>
      <c r="I118" s="8">
        <v>39</v>
      </c>
      <c r="J118" s="8">
        <v>40</v>
      </c>
      <c r="K118" s="156" t="str">
        <f>VLOOKUP(I118,Tuan!$A$2:$D$105,2,0)</f>
        <v>24/04/2017</v>
      </c>
      <c r="L118" s="156" t="str">
        <f>VLOOKUP(J118,Tuan!$A$2:$D$105,3,0)</f>
        <v>07/05/2017</v>
      </c>
      <c r="M118" s="346" t="s">
        <v>22</v>
      </c>
    </row>
    <row r="119" spans="1:13" ht="30" customHeight="1">
      <c r="A119" s="6">
        <v>115</v>
      </c>
      <c r="B119" s="6">
        <v>4</v>
      </c>
      <c r="C119" s="147" t="s">
        <v>79</v>
      </c>
      <c r="D119" s="19" t="s">
        <v>9</v>
      </c>
      <c r="E119" s="346" t="s">
        <v>23</v>
      </c>
      <c r="F119" s="85">
        <v>3</v>
      </c>
      <c r="G119" s="8">
        <v>1</v>
      </c>
      <c r="H119" s="20" t="s">
        <v>212</v>
      </c>
      <c r="I119" s="8">
        <v>14</v>
      </c>
      <c r="J119" s="8">
        <v>15</v>
      </c>
      <c r="K119" s="156" t="str">
        <f>VLOOKUP(I119,Tuan!$A$2:$D$105,2,0)</f>
        <v>31/10/2016</v>
      </c>
      <c r="L119" s="156" t="str">
        <f>VLOOKUP(J119,Tuan!$A$2:$D$105,3,0)</f>
        <v>13/11/2016</v>
      </c>
      <c r="M119" s="146" t="s">
        <v>170</v>
      </c>
    </row>
    <row r="120" spans="1:13" ht="30" customHeight="1">
      <c r="A120" s="6">
        <v>116</v>
      </c>
      <c r="B120" s="6">
        <v>4</v>
      </c>
      <c r="C120" s="13" t="s">
        <v>80</v>
      </c>
      <c r="D120" s="19" t="s">
        <v>9</v>
      </c>
      <c r="E120" s="346" t="s">
        <v>23</v>
      </c>
      <c r="F120" s="85">
        <v>3</v>
      </c>
      <c r="G120" s="8">
        <v>1</v>
      </c>
      <c r="H120" s="20" t="s">
        <v>212</v>
      </c>
      <c r="I120" s="8">
        <v>12</v>
      </c>
      <c r="J120" s="8">
        <v>13</v>
      </c>
      <c r="K120" s="156" t="str">
        <f>VLOOKUP(I120,Tuan!$A$2:$D$105,2,0)</f>
        <v>17/10/2016</v>
      </c>
      <c r="L120" s="156" t="str">
        <f>VLOOKUP(J120,Tuan!$A$2:$D$105,3,0)</f>
        <v>30/10/2016</v>
      </c>
      <c r="M120" s="146" t="s">
        <v>170</v>
      </c>
    </row>
    <row r="121" spans="1:13" ht="30" customHeight="1">
      <c r="A121" s="6">
        <v>117</v>
      </c>
      <c r="B121" s="6">
        <v>4</v>
      </c>
      <c r="C121" s="147" t="s">
        <v>388</v>
      </c>
      <c r="D121" s="19" t="s">
        <v>9</v>
      </c>
      <c r="E121" s="346" t="s">
        <v>23</v>
      </c>
      <c r="F121" s="85">
        <v>3</v>
      </c>
      <c r="G121" s="8">
        <v>1</v>
      </c>
      <c r="H121" s="20" t="s">
        <v>212</v>
      </c>
      <c r="I121" s="8">
        <v>10</v>
      </c>
      <c r="J121" s="8">
        <v>11</v>
      </c>
      <c r="K121" s="156" t="str">
        <f>VLOOKUP(I121,Tuan!$A$2:$D$105,2,0)</f>
        <v>03/10/2016</v>
      </c>
      <c r="L121" s="156" t="str">
        <f>VLOOKUP(J121,Tuan!$A$2:$D$105,3,0)</f>
        <v>16/10/2016</v>
      </c>
      <c r="M121" s="146" t="s">
        <v>170</v>
      </c>
    </row>
    <row r="122" spans="1:13" ht="30" customHeight="1">
      <c r="A122" s="6">
        <v>118</v>
      </c>
      <c r="B122" s="6">
        <v>5</v>
      </c>
      <c r="C122" s="148" t="s">
        <v>63</v>
      </c>
      <c r="D122" s="19" t="s">
        <v>41</v>
      </c>
      <c r="E122" s="346" t="s">
        <v>46</v>
      </c>
      <c r="F122" s="85">
        <v>2</v>
      </c>
      <c r="G122" s="8">
        <v>1</v>
      </c>
      <c r="H122" s="20" t="s">
        <v>212</v>
      </c>
      <c r="I122" s="8">
        <v>15</v>
      </c>
      <c r="J122" s="8">
        <v>15</v>
      </c>
      <c r="K122" s="156" t="str">
        <f>VLOOKUP(I122,Tuan!$A$2:$D$105,2,0)</f>
        <v>07/11/2016</v>
      </c>
      <c r="L122" s="156" t="str">
        <f>VLOOKUP(J122,Tuan!$A$2:$D$105,3,0)</f>
        <v>13/11/2016</v>
      </c>
      <c r="M122" s="346" t="s">
        <v>40</v>
      </c>
    </row>
    <row r="123" spans="1:13" ht="30" customHeight="1">
      <c r="A123" s="6">
        <v>119</v>
      </c>
      <c r="B123" s="6">
        <v>4</v>
      </c>
      <c r="C123" s="13" t="s">
        <v>84</v>
      </c>
      <c r="D123" s="12" t="s">
        <v>82</v>
      </c>
      <c r="E123" s="356" t="s">
        <v>361</v>
      </c>
      <c r="F123" s="357">
        <v>3</v>
      </c>
      <c r="G123" s="8">
        <v>2</v>
      </c>
      <c r="H123" s="8" t="s">
        <v>19</v>
      </c>
      <c r="I123" s="8">
        <v>136</v>
      </c>
      <c r="J123" s="8">
        <v>136</v>
      </c>
      <c r="K123" s="156" t="str">
        <f>VLOOKUP(I123,Tuan!$A$2:$D$105,2,0)</f>
        <v>07/04/2017</v>
      </c>
      <c r="L123" s="156" t="str">
        <f>VLOOKUP(J123,Tuan!$A$2:$D$105,3,0)</f>
        <v>09/04/2017</v>
      </c>
      <c r="M123" s="356" t="s">
        <v>361</v>
      </c>
    </row>
    <row r="124" spans="1:13" ht="30" customHeight="1">
      <c r="A124" s="6">
        <v>120</v>
      </c>
      <c r="B124" s="6">
        <v>4</v>
      </c>
      <c r="C124" s="13" t="s">
        <v>84</v>
      </c>
      <c r="D124" s="12" t="s">
        <v>82</v>
      </c>
      <c r="E124" s="356" t="s">
        <v>361</v>
      </c>
      <c r="F124" s="357">
        <v>3</v>
      </c>
      <c r="G124" s="8">
        <v>2</v>
      </c>
      <c r="H124" s="8" t="s">
        <v>19</v>
      </c>
      <c r="I124" s="8">
        <v>137</v>
      </c>
      <c r="J124" s="8">
        <v>137</v>
      </c>
      <c r="K124" s="156" t="str">
        <f>VLOOKUP(I124,Tuan!$A$2:$D$105,2,0)</f>
        <v>14/04/2017</v>
      </c>
      <c r="L124" s="156" t="str">
        <f>VLOOKUP(J124,Tuan!$A$2:$D$105,3,0)</f>
        <v>16/04/2017</v>
      </c>
      <c r="M124" s="356" t="s">
        <v>361</v>
      </c>
    </row>
    <row r="125" spans="1:13" ht="30" customHeight="1">
      <c r="A125" s="6">
        <v>121</v>
      </c>
      <c r="B125" s="6">
        <v>4</v>
      </c>
      <c r="C125" s="13" t="s">
        <v>84</v>
      </c>
      <c r="D125" s="12" t="s">
        <v>82</v>
      </c>
      <c r="E125" s="356" t="s">
        <v>361</v>
      </c>
      <c r="F125" s="357">
        <v>3</v>
      </c>
      <c r="G125" s="8">
        <v>2</v>
      </c>
      <c r="H125" s="8" t="s">
        <v>11</v>
      </c>
      <c r="I125" s="8">
        <v>138</v>
      </c>
      <c r="J125" s="8">
        <v>138</v>
      </c>
      <c r="K125" s="156" t="str">
        <f>VLOOKUP(I125,Tuan!$A$2:$D$105,2,0)</f>
        <v>21/04/2017</v>
      </c>
      <c r="L125" s="156" t="str">
        <f>VLOOKUP(J125,Tuan!$A$2:$D$105,3,0)</f>
        <v>23/04/2017</v>
      </c>
      <c r="M125" s="356" t="s">
        <v>361</v>
      </c>
    </row>
    <row r="126" spans="1:13" ht="30" customHeight="1">
      <c r="A126" s="6">
        <v>122</v>
      </c>
      <c r="B126" s="6">
        <v>4</v>
      </c>
      <c r="C126" s="147" t="s">
        <v>79</v>
      </c>
      <c r="D126" s="19" t="s">
        <v>9</v>
      </c>
      <c r="E126" s="353" t="s">
        <v>161</v>
      </c>
      <c r="F126" s="354">
        <v>2</v>
      </c>
      <c r="G126" s="8">
        <v>1</v>
      </c>
      <c r="H126" s="20" t="s">
        <v>212</v>
      </c>
      <c r="I126" s="8">
        <v>9</v>
      </c>
      <c r="J126" s="8">
        <v>9</v>
      </c>
      <c r="K126" s="156" t="str">
        <f>VLOOKUP(I126,Tuan!$A$2:$D$105,2,0)</f>
        <v>26/09/2016</v>
      </c>
      <c r="L126" s="156" t="str">
        <f>VLOOKUP(J126,Tuan!$A$2:$D$105,3,0)</f>
        <v>02/10/2016</v>
      </c>
      <c r="M126" s="355" t="s">
        <v>162</v>
      </c>
    </row>
    <row r="127" spans="1:13" ht="30" customHeight="1">
      <c r="A127" s="6">
        <v>123</v>
      </c>
      <c r="B127" s="6">
        <v>4</v>
      </c>
      <c r="C127" s="13" t="s">
        <v>80</v>
      </c>
      <c r="D127" s="19" t="s">
        <v>9</v>
      </c>
      <c r="E127" s="353" t="s">
        <v>161</v>
      </c>
      <c r="F127" s="354">
        <v>2</v>
      </c>
      <c r="G127" s="8">
        <v>1</v>
      </c>
      <c r="H127" s="20" t="s">
        <v>212</v>
      </c>
      <c r="I127" s="8">
        <v>7</v>
      </c>
      <c r="J127" s="8">
        <v>7</v>
      </c>
      <c r="K127" s="156" t="str">
        <f>VLOOKUP(I127,Tuan!$A$2:$D$105,2,0)</f>
        <v>12/09/2016</v>
      </c>
      <c r="L127" s="156" t="str">
        <f>VLOOKUP(J127,Tuan!$A$2:$D$105,3,0)</f>
        <v>18/09/2016</v>
      </c>
      <c r="M127" s="355" t="s">
        <v>162</v>
      </c>
    </row>
    <row r="128" spans="1:13" ht="30" customHeight="1">
      <c r="A128" s="6">
        <v>124</v>
      </c>
      <c r="B128" s="6">
        <v>4</v>
      </c>
      <c r="C128" s="147" t="s">
        <v>388</v>
      </c>
      <c r="D128" s="19" t="s">
        <v>9</v>
      </c>
      <c r="E128" s="353" t="s">
        <v>161</v>
      </c>
      <c r="F128" s="354">
        <v>2</v>
      </c>
      <c r="G128" s="8">
        <v>1</v>
      </c>
      <c r="H128" s="20" t="s">
        <v>212</v>
      </c>
      <c r="I128" s="8">
        <v>5</v>
      </c>
      <c r="J128" s="8">
        <v>5</v>
      </c>
      <c r="K128" s="156" t="str">
        <f>VLOOKUP(I128,Tuan!$A$2:$D$105,2,0)</f>
        <v>29/08/2016</v>
      </c>
      <c r="L128" s="156" t="str">
        <f>VLOOKUP(J128,Tuan!$A$2:$D$105,3,0)</f>
        <v>04/09/2016</v>
      </c>
      <c r="M128" s="355" t="s">
        <v>162</v>
      </c>
    </row>
    <row r="129" spans="1:13" ht="30" customHeight="1">
      <c r="A129" s="6">
        <v>125</v>
      </c>
      <c r="B129" s="6">
        <v>4</v>
      </c>
      <c r="C129" s="13" t="s">
        <v>84</v>
      </c>
      <c r="D129" s="12" t="s">
        <v>82</v>
      </c>
      <c r="E129" s="361" t="s">
        <v>359</v>
      </c>
      <c r="F129" s="362">
        <v>2</v>
      </c>
      <c r="G129" s="8">
        <v>1</v>
      </c>
      <c r="H129" s="8" t="s">
        <v>19</v>
      </c>
      <c r="I129" s="8">
        <v>113</v>
      </c>
      <c r="J129" s="8">
        <v>113</v>
      </c>
      <c r="K129" s="156" t="str">
        <f>VLOOKUP(I129,Tuan!$A$2:$D$105,2,0)</f>
        <v>28/10/2016</v>
      </c>
      <c r="L129" s="156" t="str">
        <f>VLOOKUP(J129,Tuan!$A$2:$D$105,3,0)</f>
        <v>30/10/2016</v>
      </c>
      <c r="M129" s="361" t="s">
        <v>26</v>
      </c>
    </row>
    <row r="130" spans="1:13" ht="30" customHeight="1">
      <c r="A130" s="6">
        <v>126</v>
      </c>
      <c r="B130" s="6">
        <v>4</v>
      </c>
      <c r="C130" s="13" t="s">
        <v>84</v>
      </c>
      <c r="D130" s="12" t="s">
        <v>82</v>
      </c>
      <c r="E130" s="361" t="s">
        <v>360</v>
      </c>
      <c r="F130" s="362">
        <v>2</v>
      </c>
      <c r="G130" s="8">
        <v>1</v>
      </c>
      <c r="H130" s="8" t="s">
        <v>19</v>
      </c>
      <c r="I130" s="8">
        <v>115</v>
      </c>
      <c r="J130" s="8">
        <v>115</v>
      </c>
      <c r="K130" s="156" t="str">
        <f>VLOOKUP(I130,Tuan!$A$2:$D$105,2,0)</f>
        <v>11/11/2016</v>
      </c>
      <c r="L130" s="156" t="str">
        <f>VLOOKUP(J130,Tuan!$A$2:$D$105,3,0)</f>
        <v>13/11/2016</v>
      </c>
      <c r="M130" s="361" t="s">
        <v>26</v>
      </c>
    </row>
    <row r="131" spans="1:13" ht="30" customHeight="1">
      <c r="A131" s="6">
        <v>127</v>
      </c>
      <c r="B131" s="6">
        <v>4</v>
      </c>
      <c r="C131" s="13" t="s">
        <v>84</v>
      </c>
      <c r="D131" s="12" t="s">
        <v>82</v>
      </c>
      <c r="E131" s="361" t="s">
        <v>359</v>
      </c>
      <c r="F131" s="362">
        <v>2</v>
      </c>
      <c r="G131" s="8">
        <v>1</v>
      </c>
      <c r="H131" s="8" t="s">
        <v>11</v>
      </c>
      <c r="I131" s="8">
        <v>114</v>
      </c>
      <c r="J131" s="8">
        <v>114</v>
      </c>
      <c r="K131" s="156" t="str">
        <f>VLOOKUP(I131,Tuan!$A$2:$D$105,2,0)</f>
        <v>04/11/2016</v>
      </c>
      <c r="L131" s="156" t="str">
        <f>VLOOKUP(J131,Tuan!$A$2:$D$105,3,0)</f>
        <v>06/11/2016</v>
      </c>
      <c r="M131" s="361" t="s">
        <v>26</v>
      </c>
    </row>
    <row r="132" spans="1:13" ht="30" customHeight="1">
      <c r="A132" s="6">
        <v>128</v>
      </c>
      <c r="B132" s="6">
        <v>4</v>
      </c>
      <c r="C132" s="13" t="s">
        <v>84</v>
      </c>
      <c r="D132" s="12" t="s">
        <v>82</v>
      </c>
      <c r="E132" s="361" t="s">
        <v>360</v>
      </c>
      <c r="F132" s="362">
        <v>2</v>
      </c>
      <c r="G132" s="8">
        <v>1</v>
      </c>
      <c r="H132" s="8" t="s">
        <v>11</v>
      </c>
      <c r="I132" s="8">
        <v>116</v>
      </c>
      <c r="J132" s="8">
        <v>116</v>
      </c>
      <c r="K132" s="156" t="str">
        <f>VLOOKUP(I132,Tuan!$A$2:$D$105,2,0)</f>
        <v>18/11/2016</v>
      </c>
      <c r="L132" s="156" t="str">
        <f>VLOOKUP(J132,Tuan!$A$2:$D$105,3,0)</f>
        <v>20/11/2016</v>
      </c>
      <c r="M132" s="361" t="s">
        <v>26</v>
      </c>
    </row>
    <row r="133" spans="1:13" ht="30" customHeight="1">
      <c r="A133" s="6">
        <v>129</v>
      </c>
      <c r="B133" s="6">
        <v>4</v>
      </c>
      <c r="C133" s="13" t="s">
        <v>84</v>
      </c>
      <c r="D133" s="12" t="s">
        <v>82</v>
      </c>
      <c r="E133" s="356" t="s">
        <v>188</v>
      </c>
      <c r="F133" s="357">
        <v>2</v>
      </c>
      <c r="G133" s="8">
        <v>2</v>
      </c>
      <c r="H133" s="8" t="s">
        <v>19</v>
      </c>
      <c r="I133" s="8">
        <v>132</v>
      </c>
      <c r="J133" s="8">
        <v>132</v>
      </c>
      <c r="K133" s="156" t="str">
        <f>VLOOKUP(I133,Tuan!$A$2:$D$105,2,0)</f>
        <v>10/03/2017</v>
      </c>
      <c r="L133" s="156" t="str">
        <f>VLOOKUP(J133,Tuan!$A$2:$D$105,3,0)</f>
        <v>12/03/2017</v>
      </c>
      <c r="M133" s="356" t="s">
        <v>26</v>
      </c>
    </row>
    <row r="134" spans="1:13" ht="30" customHeight="1">
      <c r="A134" s="6">
        <v>130</v>
      </c>
      <c r="B134" s="6">
        <v>4</v>
      </c>
      <c r="C134" s="13" t="s">
        <v>84</v>
      </c>
      <c r="D134" s="12" t="s">
        <v>82</v>
      </c>
      <c r="E134" s="361" t="s">
        <v>189</v>
      </c>
      <c r="F134" s="362">
        <v>2</v>
      </c>
      <c r="G134" s="8">
        <v>2</v>
      </c>
      <c r="H134" s="8" t="s">
        <v>19</v>
      </c>
      <c r="I134" s="8">
        <v>134</v>
      </c>
      <c r="J134" s="8">
        <v>134</v>
      </c>
      <c r="K134" s="156" t="str">
        <f>VLOOKUP(I134,Tuan!$A$2:$D$105,2,0)</f>
        <v>24/03/2017</v>
      </c>
      <c r="L134" s="156" t="str">
        <f>VLOOKUP(J134,Tuan!$A$2:$D$105,3,0)</f>
        <v>26/03/2017</v>
      </c>
      <c r="M134" s="361" t="s">
        <v>26</v>
      </c>
    </row>
    <row r="135" spans="1:13" ht="30" customHeight="1">
      <c r="A135" s="6">
        <v>131</v>
      </c>
      <c r="B135" s="6">
        <v>4</v>
      </c>
      <c r="C135" s="13" t="s">
        <v>84</v>
      </c>
      <c r="D135" s="12" t="s">
        <v>82</v>
      </c>
      <c r="E135" s="356" t="s">
        <v>362</v>
      </c>
      <c r="F135" s="357">
        <v>2</v>
      </c>
      <c r="G135" s="8">
        <v>2</v>
      </c>
      <c r="H135" s="8" t="s">
        <v>19</v>
      </c>
      <c r="I135" s="8">
        <v>142</v>
      </c>
      <c r="J135" s="8">
        <v>142</v>
      </c>
      <c r="K135" s="156" t="str">
        <f>VLOOKUP(I135,Tuan!$A$2:$D$105,2,0)</f>
        <v>19/05/2017</v>
      </c>
      <c r="L135" s="156" t="str">
        <f>VLOOKUP(J135,Tuan!$A$2:$D$105,3,0)</f>
        <v>21/05/2017</v>
      </c>
      <c r="M135" s="356" t="s">
        <v>26</v>
      </c>
    </row>
    <row r="136" spans="1:13" ht="30" customHeight="1">
      <c r="A136" s="6">
        <v>132</v>
      </c>
      <c r="B136" s="6">
        <v>4</v>
      </c>
      <c r="C136" s="13" t="s">
        <v>84</v>
      </c>
      <c r="D136" s="12" t="s">
        <v>82</v>
      </c>
      <c r="E136" s="356" t="s">
        <v>363</v>
      </c>
      <c r="F136" s="357">
        <v>1</v>
      </c>
      <c r="G136" s="8">
        <v>2</v>
      </c>
      <c r="H136" s="8" t="s">
        <v>19</v>
      </c>
      <c r="I136" s="8">
        <v>143</v>
      </c>
      <c r="J136" s="8">
        <v>143</v>
      </c>
      <c r="K136" s="156" t="str">
        <f>VLOOKUP(I136,Tuan!$A$2:$D$105,2,0)</f>
        <v>26/05/2017</v>
      </c>
      <c r="L136" s="156" t="str">
        <f>VLOOKUP(J136,Tuan!$A$2:$D$105,3,0)</f>
        <v>28/05/2017</v>
      </c>
      <c r="M136" s="356" t="s">
        <v>26</v>
      </c>
    </row>
    <row r="137" spans="1:13" ht="30" customHeight="1">
      <c r="A137" s="6">
        <v>133</v>
      </c>
      <c r="B137" s="6">
        <v>4</v>
      </c>
      <c r="C137" s="13" t="s">
        <v>84</v>
      </c>
      <c r="D137" s="12" t="s">
        <v>82</v>
      </c>
      <c r="E137" s="356" t="s">
        <v>188</v>
      </c>
      <c r="F137" s="357">
        <v>2</v>
      </c>
      <c r="G137" s="8">
        <v>2</v>
      </c>
      <c r="H137" s="8" t="s">
        <v>11</v>
      </c>
      <c r="I137" s="8">
        <v>133</v>
      </c>
      <c r="J137" s="8">
        <v>133</v>
      </c>
      <c r="K137" s="156" t="str">
        <f>VLOOKUP(I137,Tuan!$A$2:$D$105,2,0)</f>
        <v>17/03/2017</v>
      </c>
      <c r="L137" s="156" t="str">
        <f>VLOOKUP(J137,Tuan!$A$2:$D$105,3,0)</f>
        <v>19/03/2017</v>
      </c>
      <c r="M137" s="356" t="s">
        <v>26</v>
      </c>
    </row>
    <row r="138" spans="1:13" ht="30" customHeight="1">
      <c r="A138" s="6">
        <v>134</v>
      </c>
      <c r="B138" s="6">
        <v>4</v>
      </c>
      <c r="C138" s="13" t="s">
        <v>84</v>
      </c>
      <c r="D138" s="12" t="s">
        <v>82</v>
      </c>
      <c r="E138" s="361" t="s">
        <v>189</v>
      </c>
      <c r="F138" s="362">
        <v>2</v>
      </c>
      <c r="G138" s="8">
        <v>2</v>
      </c>
      <c r="H138" s="8" t="s">
        <v>11</v>
      </c>
      <c r="I138" s="8">
        <v>135</v>
      </c>
      <c r="J138" s="8">
        <v>135</v>
      </c>
      <c r="K138" s="156" t="str">
        <f>VLOOKUP(I138,Tuan!$A$2:$D$105,2,0)</f>
        <v>31/03/2017</v>
      </c>
      <c r="L138" s="156" t="str">
        <f>VLOOKUP(J138,Tuan!$A$2:$D$105,3,0)</f>
        <v>02/04/2017</v>
      </c>
      <c r="M138" s="361" t="s">
        <v>26</v>
      </c>
    </row>
    <row r="139" spans="1:13" ht="30" customHeight="1">
      <c r="A139" s="6">
        <v>135</v>
      </c>
      <c r="B139" s="6">
        <v>4</v>
      </c>
      <c r="C139" s="13" t="s">
        <v>84</v>
      </c>
      <c r="D139" s="12" t="s">
        <v>82</v>
      </c>
      <c r="E139" s="356" t="s">
        <v>362</v>
      </c>
      <c r="F139" s="357">
        <v>2</v>
      </c>
      <c r="G139" s="8">
        <v>2</v>
      </c>
      <c r="H139" s="8" t="s">
        <v>11</v>
      </c>
      <c r="I139" s="8">
        <v>144</v>
      </c>
      <c r="J139" s="8">
        <v>144</v>
      </c>
      <c r="K139" s="156" t="str">
        <f>VLOOKUP(I139,Tuan!$A$2:$D$105,2,0)</f>
        <v>02/06/2017</v>
      </c>
      <c r="L139" s="156" t="str">
        <f>VLOOKUP(J139,Tuan!$A$2:$D$105,3,0)</f>
        <v>04/06/2017</v>
      </c>
      <c r="M139" s="356" t="s">
        <v>26</v>
      </c>
    </row>
    <row r="140" spans="1:13" ht="30" customHeight="1">
      <c r="A140" s="6">
        <v>136</v>
      </c>
      <c r="B140" s="6">
        <v>4</v>
      </c>
      <c r="C140" s="13" t="s">
        <v>84</v>
      </c>
      <c r="D140" s="12" t="s">
        <v>82</v>
      </c>
      <c r="E140" s="356" t="s">
        <v>363</v>
      </c>
      <c r="F140" s="357">
        <v>1</v>
      </c>
      <c r="G140" s="8">
        <v>2</v>
      </c>
      <c r="H140" s="8" t="s">
        <v>11</v>
      </c>
      <c r="I140" s="8">
        <v>144</v>
      </c>
      <c r="J140" s="8">
        <v>144</v>
      </c>
      <c r="K140" s="156" t="str">
        <f>VLOOKUP(I140,Tuan!$A$2:$D$105,2,0)</f>
        <v>02/06/2017</v>
      </c>
      <c r="L140" s="156" t="str">
        <f>VLOOKUP(J140,Tuan!$A$2:$D$105,3,0)</f>
        <v>04/06/2017</v>
      </c>
      <c r="M140" s="356" t="s">
        <v>26</v>
      </c>
    </row>
    <row r="141" spans="1:13" ht="30" customHeight="1">
      <c r="A141" s="6">
        <v>137</v>
      </c>
      <c r="B141" s="6">
        <v>3</v>
      </c>
      <c r="C141" s="147" t="s">
        <v>86</v>
      </c>
      <c r="D141" s="12" t="s">
        <v>9</v>
      </c>
      <c r="E141" s="353" t="s">
        <v>47</v>
      </c>
      <c r="F141" s="354">
        <v>4</v>
      </c>
      <c r="G141" s="8">
        <v>1</v>
      </c>
      <c r="H141" s="20" t="s">
        <v>212</v>
      </c>
      <c r="I141" s="8">
        <v>7</v>
      </c>
      <c r="J141" s="8">
        <v>15</v>
      </c>
      <c r="K141" s="156" t="str">
        <f>VLOOKUP(I141,Tuan!$A$2:$D$105,2,0)</f>
        <v>12/09/2016</v>
      </c>
      <c r="L141" s="156" t="str">
        <f>VLOOKUP(J141,Tuan!$A$2:$D$105,3,0)</f>
        <v>13/11/2016</v>
      </c>
      <c r="M141" s="355" t="s">
        <v>52</v>
      </c>
    </row>
    <row r="142" spans="1:13" ht="30" customHeight="1">
      <c r="A142" s="6">
        <v>138</v>
      </c>
      <c r="B142" s="6">
        <v>3</v>
      </c>
      <c r="C142" s="147" t="s">
        <v>86</v>
      </c>
      <c r="D142" s="12" t="s">
        <v>9</v>
      </c>
      <c r="E142" s="353" t="s">
        <v>56</v>
      </c>
      <c r="F142" s="354">
        <v>3</v>
      </c>
      <c r="G142" s="8">
        <v>2</v>
      </c>
      <c r="H142" s="20" t="s">
        <v>212</v>
      </c>
      <c r="I142" s="8">
        <v>33</v>
      </c>
      <c r="J142" s="8">
        <v>42</v>
      </c>
      <c r="K142" s="156" t="str">
        <f>VLOOKUP(I142,Tuan!$A$2:$D$105,2,0)</f>
        <v>13/03/2017</v>
      </c>
      <c r="L142" s="156" t="str">
        <f>VLOOKUP(J142,Tuan!$A$2:$D$105,3,0)</f>
        <v>21/05/2017</v>
      </c>
      <c r="M142" s="355" t="s">
        <v>52</v>
      </c>
    </row>
    <row r="143" spans="1:13" ht="30" customHeight="1">
      <c r="A143" s="6">
        <v>139</v>
      </c>
      <c r="B143" s="6">
        <v>3</v>
      </c>
      <c r="C143" s="147" t="s">
        <v>86</v>
      </c>
      <c r="D143" s="12" t="s">
        <v>9</v>
      </c>
      <c r="E143" s="353" t="s">
        <v>57</v>
      </c>
      <c r="F143" s="354">
        <v>2</v>
      </c>
      <c r="G143" s="8">
        <v>2</v>
      </c>
      <c r="H143" s="20" t="s">
        <v>212</v>
      </c>
      <c r="I143" s="8">
        <v>33</v>
      </c>
      <c r="J143" s="8">
        <v>42</v>
      </c>
      <c r="K143" s="156" t="str">
        <f>VLOOKUP(I143,Tuan!$A$2:$D$105,2,0)</f>
        <v>13/03/2017</v>
      </c>
      <c r="L143" s="156" t="str">
        <f>VLOOKUP(J143,Tuan!$A$2:$D$105,3,0)</f>
        <v>21/05/2017</v>
      </c>
      <c r="M143" s="355" t="s">
        <v>52</v>
      </c>
    </row>
    <row r="144" spans="1:13" ht="30" customHeight="1">
      <c r="A144" s="6">
        <v>140</v>
      </c>
      <c r="B144" s="6">
        <v>3</v>
      </c>
      <c r="C144" s="13" t="s">
        <v>120</v>
      </c>
      <c r="D144" s="12" t="s">
        <v>9</v>
      </c>
      <c r="E144" s="353" t="s">
        <v>48</v>
      </c>
      <c r="F144" s="354">
        <v>2</v>
      </c>
      <c r="G144" s="8">
        <v>1</v>
      </c>
      <c r="H144" s="20" t="s">
        <v>11</v>
      </c>
      <c r="I144" s="8">
        <v>6</v>
      </c>
      <c r="J144" s="8">
        <v>6</v>
      </c>
      <c r="K144" s="156" t="str">
        <f>VLOOKUP(I144,Tuan!$A$2:$D$105,2,0)</f>
        <v>05/09/2016</v>
      </c>
      <c r="L144" s="156" t="str">
        <f>VLOOKUP(J144,Tuan!$A$2:$D$105,3,0)</f>
        <v>11/09/2016</v>
      </c>
      <c r="M144" s="355" t="s">
        <v>52</v>
      </c>
    </row>
    <row r="145" spans="1:13" ht="30" customHeight="1">
      <c r="A145" s="6">
        <v>141</v>
      </c>
      <c r="B145" s="6">
        <v>3</v>
      </c>
      <c r="C145" s="13" t="s">
        <v>120</v>
      </c>
      <c r="D145" s="12" t="s">
        <v>9</v>
      </c>
      <c r="E145" s="353" t="s">
        <v>47</v>
      </c>
      <c r="F145" s="354">
        <v>4</v>
      </c>
      <c r="G145" s="8">
        <v>1</v>
      </c>
      <c r="H145" s="20" t="s">
        <v>212</v>
      </c>
      <c r="I145" s="8">
        <v>7</v>
      </c>
      <c r="J145" s="8">
        <v>8</v>
      </c>
      <c r="K145" s="156" t="str">
        <f>VLOOKUP(I145,Tuan!$A$2:$D$105,2,0)</f>
        <v>12/09/2016</v>
      </c>
      <c r="L145" s="156" t="str">
        <f>VLOOKUP(J145,Tuan!$A$2:$D$105,3,0)</f>
        <v>25/09/2016</v>
      </c>
      <c r="M145" s="355" t="s">
        <v>52</v>
      </c>
    </row>
    <row r="146" spans="1:13" ht="30" customHeight="1">
      <c r="A146" s="6">
        <v>142</v>
      </c>
      <c r="B146" s="6">
        <v>3</v>
      </c>
      <c r="C146" s="13" t="s">
        <v>120</v>
      </c>
      <c r="D146" s="12" t="s">
        <v>9</v>
      </c>
      <c r="E146" s="353" t="s">
        <v>56</v>
      </c>
      <c r="F146" s="354">
        <v>3</v>
      </c>
      <c r="G146" s="8">
        <v>2</v>
      </c>
      <c r="H146" s="20" t="s">
        <v>212</v>
      </c>
      <c r="I146" s="8">
        <v>36</v>
      </c>
      <c r="J146" s="8">
        <v>38</v>
      </c>
      <c r="K146" s="156" t="str">
        <f>VLOOKUP(I146,Tuan!$A$2:$D$105,2,0)</f>
        <v>03/04/2017</v>
      </c>
      <c r="L146" s="156" t="str">
        <f>VLOOKUP(J146,Tuan!$A$2:$D$105,3,0)</f>
        <v>23/04/2017</v>
      </c>
      <c r="M146" s="355" t="s">
        <v>52</v>
      </c>
    </row>
    <row r="147" spans="1:13" ht="30" customHeight="1">
      <c r="A147" s="6">
        <v>143</v>
      </c>
      <c r="B147" s="6">
        <v>3</v>
      </c>
      <c r="C147" s="13" t="s">
        <v>120</v>
      </c>
      <c r="D147" s="12" t="s">
        <v>9</v>
      </c>
      <c r="E147" s="353" t="s">
        <v>57</v>
      </c>
      <c r="F147" s="354">
        <v>2</v>
      </c>
      <c r="G147" s="8">
        <v>2</v>
      </c>
      <c r="H147" s="20" t="s">
        <v>212</v>
      </c>
      <c r="I147" s="8">
        <v>36</v>
      </c>
      <c r="J147" s="8">
        <v>38</v>
      </c>
      <c r="K147" s="156" t="str">
        <f>VLOOKUP(I147,Tuan!$A$2:$D$105,2,0)</f>
        <v>03/04/2017</v>
      </c>
      <c r="L147" s="156" t="str">
        <f>VLOOKUP(J147,Tuan!$A$2:$D$105,3,0)</f>
        <v>23/04/2017</v>
      </c>
      <c r="M147" s="355" t="s">
        <v>52</v>
      </c>
    </row>
    <row r="148" spans="1:13" ht="30" customHeight="1">
      <c r="A148" s="6">
        <v>144</v>
      </c>
      <c r="B148" s="6">
        <v>3</v>
      </c>
      <c r="C148" s="147" t="s">
        <v>149</v>
      </c>
      <c r="D148" s="12" t="s">
        <v>9</v>
      </c>
      <c r="E148" s="353" t="s">
        <v>48</v>
      </c>
      <c r="F148" s="354">
        <v>2</v>
      </c>
      <c r="G148" s="8">
        <v>1</v>
      </c>
      <c r="H148" s="20" t="s">
        <v>11</v>
      </c>
      <c r="I148" s="8">
        <v>3</v>
      </c>
      <c r="J148" s="8">
        <v>3</v>
      </c>
      <c r="K148" s="156" t="str">
        <f>VLOOKUP(I148,Tuan!$A$2:$D$105,2,0)</f>
        <v>15/08/2016</v>
      </c>
      <c r="L148" s="156" t="str">
        <f>VLOOKUP(J148,Tuan!$A$2:$D$105,3,0)</f>
        <v>21/08/2016</v>
      </c>
      <c r="M148" s="355" t="s">
        <v>52</v>
      </c>
    </row>
    <row r="149" spans="1:13" ht="30" customHeight="1">
      <c r="A149" s="6">
        <v>145</v>
      </c>
      <c r="B149" s="6">
        <v>3</v>
      </c>
      <c r="C149" s="147" t="s">
        <v>149</v>
      </c>
      <c r="D149" s="12" t="s">
        <v>9</v>
      </c>
      <c r="E149" s="353" t="s">
        <v>47</v>
      </c>
      <c r="F149" s="354">
        <v>4</v>
      </c>
      <c r="G149" s="8">
        <v>1</v>
      </c>
      <c r="H149" s="20" t="s">
        <v>212</v>
      </c>
      <c r="I149" s="8">
        <v>4</v>
      </c>
      <c r="J149" s="8">
        <v>5</v>
      </c>
      <c r="K149" s="156" t="str">
        <f>VLOOKUP(I149,Tuan!$A$2:$D$105,2,0)</f>
        <v>22/08/1016</v>
      </c>
      <c r="L149" s="156" t="str">
        <f>VLOOKUP(J149,Tuan!$A$2:$D$105,3,0)</f>
        <v>04/09/2016</v>
      </c>
      <c r="M149" s="355" t="s">
        <v>52</v>
      </c>
    </row>
    <row r="150" spans="1:13" ht="30" customHeight="1">
      <c r="A150" s="6">
        <v>146</v>
      </c>
      <c r="B150" s="6">
        <v>3</v>
      </c>
      <c r="C150" s="147" t="s">
        <v>149</v>
      </c>
      <c r="D150" s="12" t="s">
        <v>9</v>
      </c>
      <c r="E150" s="353" t="s">
        <v>56</v>
      </c>
      <c r="F150" s="354">
        <v>3</v>
      </c>
      <c r="G150" s="8">
        <v>2</v>
      </c>
      <c r="H150" s="20" t="s">
        <v>212</v>
      </c>
      <c r="I150" s="8">
        <v>39</v>
      </c>
      <c r="J150" s="8">
        <v>41</v>
      </c>
      <c r="K150" s="156" t="str">
        <f>VLOOKUP(I150,Tuan!$A$2:$D$105,2,0)</f>
        <v>24/04/2017</v>
      </c>
      <c r="L150" s="156" t="str">
        <f>VLOOKUP(J150,Tuan!$A$2:$D$105,3,0)</f>
        <v>14/05/2017</v>
      </c>
      <c r="M150" s="355" t="s">
        <v>52</v>
      </c>
    </row>
    <row r="151" spans="1:13" ht="30" customHeight="1">
      <c r="A151" s="6">
        <v>147</v>
      </c>
      <c r="B151" s="6">
        <v>3</v>
      </c>
      <c r="C151" s="147" t="s">
        <v>149</v>
      </c>
      <c r="D151" s="12" t="s">
        <v>9</v>
      </c>
      <c r="E151" s="353" t="s">
        <v>57</v>
      </c>
      <c r="F151" s="354">
        <v>2</v>
      </c>
      <c r="G151" s="8">
        <v>2</v>
      </c>
      <c r="H151" s="20" t="s">
        <v>212</v>
      </c>
      <c r="I151" s="8">
        <v>39</v>
      </c>
      <c r="J151" s="8">
        <v>41</v>
      </c>
      <c r="K151" s="156" t="str">
        <f>VLOOKUP(I151,Tuan!$A$2:$D$105,2,0)</f>
        <v>24/04/2017</v>
      </c>
      <c r="L151" s="156" t="str">
        <f>VLOOKUP(J151,Tuan!$A$2:$D$105,3,0)</f>
        <v>14/05/2017</v>
      </c>
      <c r="M151" s="355" t="s">
        <v>52</v>
      </c>
    </row>
    <row r="152" spans="1:13" ht="30" customHeight="1">
      <c r="A152" s="6">
        <v>148</v>
      </c>
      <c r="B152" s="6">
        <v>3</v>
      </c>
      <c r="C152" s="147" t="s">
        <v>87</v>
      </c>
      <c r="D152" s="12" t="s">
        <v>9</v>
      </c>
      <c r="E152" s="353" t="s">
        <v>48</v>
      </c>
      <c r="F152" s="354">
        <v>2</v>
      </c>
      <c r="G152" s="8">
        <v>1</v>
      </c>
      <c r="H152" s="20" t="s">
        <v>11</v>
      </c>
      <c r="I152" s="8">
        <v>9</v>
      </c>
      <c r="J152" s="8">
        <v>9</v>
      </c>
      <c r="K152" s="156" t="str">
        <f>VLOOKUP(I152,Tuan!$A$2:$D$105,2,0)</f>
        <v>26/09/2016</v>
      </c>
      <c r="L152" s="156" t="str">
        <f>VLOOKUP(J152,Tuan!$A$2:$D$105,3,0)</f>
        <v>02/10/2016</v>
      </c>
      <c r="M152" s="355" t="s">
        <v>52</v>
      </c>
    </row>
    <row r="153" spans="1:13" ht="30" customHeight="1">
      <c r="A153" s="6">
        <v>149</v>
      </c>
      <c r="B153" s="6">
        <v>3</v>
      </c>
      <c r="C153" s="147" t="s">
        <v>87</v>
      </c>
      <c r="D153" s="12" t="s">
        <v>9</v>
      </c>
      <c r="E153" s="353" t="s">
        <v>47</v>
      </c>
      <c r="F153" s="354">
        <v>4</v>
      </c>
      <c r="G153" s="8">
        <v>1</v>
      </c>
      <c r="H153" s="20" t="s">
        <v>212</v>
      </c>
      <c r="I153" s="8">
        <v>10</v>
      </c>
      <c r="J153" s="8">
        <v>11</v>
      </c>
      <c r="K153" s="156" t="str">
        <f>VLOOKUP(I153,Tuan!$A$2:$D$105,2,0)</f>
        <v>03/10/2016</v>
      </c>
      <c r="L153" s="156" t="str">
        <f>VLOOKUP(J153,Tuan!$A$2:$D$105,3,0)</f>
        <v>16/10/2016</v>
      </c>
      <c r="M153" s="355" t="s">
        <v>52</v>
      </c>
    </row>
    <row r="154" spans="1:13" ht="30" customHeight="1">
      <c r="A154" s="6">
        <v>150</v>
      </c>
      <c r="B154" s="6">
        <v>3</v>
      </c>
      <c r="C154" s="147" t="s">
        <v>87</v>
      </c>
      <c r="D154" s="12" t="s">
        <v>9</v>
      </c>
      <c r="E154" s="353" t="s">
        <v>56</v>
      </c>
      <c r="F154" s="354">
        <v>3</v>
      </c>
      <c r="G154" s="8">
        <v>2</v>
      </c>
      <c r="H154" s="20" t="s">
        <v>212</v>
      </c>
      <c r="I154" s="8">
        <v>34</v>
      </c>
      <c r="J154" s="8">
        <v>36</v>
      </c>
      <c r="K154" s="156" t="str">
        <f>VLOOKUP(I154,Tuan!$A$2:$D$105,2,0)</f>
        <v>20/03/2017</v>
      </c>
      <c r="L154" s="156" t="str">
        <f>VLOOKUP(J154,Tuan!$A$2:$D$105,3,0)</f>
        <v>09/04/2017</v>
      </c>
      <c r="M154" s="355" t="s">
        <v>52</v>
      </c>
    </row>
    <row r="155" spans="1:13" ht="30" customHeight="1">
      <c r="A155" s="6">
        <v>151</v>
      </c>
      <c r="B155" s="6">
        <v>3</v>
      </c>
      <c r="C155" s="147" t="s">
        <v>87</v>
      </c>
      <c r="D155" s="12" t="s">
        <v>9</v>
      </c>
      <c r="E155" s="353" t="s">
        <v>57</v>
      </c>
      <c r="F155" s="354">
        <v>2</v>
      </c>
      <c r="G155" s="8">
        <v>2</v>
      </c>
      <c r="H155" s="20" t="s">
        <v>212</v>
      </c>
      <c r="I155" s="8">
        <v>34</v>
      </c>
      <c r="J155" s="8">
        <v>36</v>
      </c>
      <c r="K155" s="156" t="str">
        <f>VLOOKUP(I155,Tuan!$A$2:$D$105,2,0)</f>
        <v>20/03/2017</v>
      </c>
      <c r="L155" s="156" t="str">
        <f>VLOOKUP(J155,Tuan!$A$2:$D$105,3,0)</f>
        <v>09/04/2017</v>
      </c>
      <c r="M155" s="355" t="s">
        <v>52</v>
      </c>
    </row>
    <row r="156" spans="1:13" ht="30" customHeight="1">
      <c r="A156" s="6">
        <v>152</v>
      </c>
      <c r="B156" s="6">
        <v>3</v>
      </c>
      <c r="C156" s="147" t="s">
        <v>150</v>
      </c>
      <c r="D156" s="12" t="s">
        <v>9</v>
      </c>
      <c r="E156" s="353" t="s">
        <v>47</v>
      </c>
      <c r="F156" s="354">
        <v>4</v>
      </c>
      <c r="G156" s="8">
        <v>1</v>
      </c>
      <c r="H156" s="8" t="s">
        <v>19</v>
      </c>
      <c r="I156" s="8">
        <v>113</v>
      </c>
      <c r="J156" s="8">
        <v>113</v>
      </c>
      <c r="K156" s="156" t="str">
        <f>VLOOKUP(I156,Tuan!$A$2:$D$105,2,0)</f>
        <v>28/10/2016</v>
      </c>
      <c r="L156" s="156" t="str">
        <f>VLOOKUP(J156,Tuan!$A$2:$D$105,3,0)</f>
        <v>30/10/2016</v>
      </c>
      <c r="M156" s="355" t="s">
        <v>52</v>
      </c>
    </row>
    <row r="157" spans="1:13" ht="30" customHeight="1">
      <c r="A157" s="6">
        <v>153</v>
      </c>
      <c r="B157" s="6">
        <v>3</v>
      </c>
      <c r="C157" s="147" t="s">
        <v>150</v>
      </c>
      <c r="D157" s="12" t="s">
        <v>9</v>
      </c>
      <c r="E157" s="353" t="s">
        <v>47</v>
      </c>
      <c r="F157" s="354">
        <v>4</v>
      </c>
      <c r="G157" s="8">
        <v>1</v>
      </c>
      <c r="H157" s="8" t="s">
        <v>19</v>
      </c>
      <c r="I157" s="8">
        <v>114</v>
      </c>
      <c r="J157" s="8">
        <v>114</v>
      </c>
      <c r="K157" s="156" t="str">
        <f>VLOOKUP(I157,Tuan!$A$2:$D$105,2,0)</f>
        <v>04/11/2016</v>
      </c>
      <c r="L157" s="156" t="str">
        <f>VLOOKUP(J157,Tuan!$A$2:$D$105,3,0)</f>
        <v>06/11/2016</v>
      </c>
      <c r="M157" s="355" t="s">
        <v>52</v>
      </c>
    </row>
    <row r="158" spans="1:13" ht="30" customHeight="1">
      <c r="A158" s="6">
        <v>154</v>
      </c>
      <c r="B158" s="6">
        <v>3</v>
      </c>
      <c r="C158" s="147" t="s">
        <v>150</v>
      </c>
      <c r="D158" s="12" t="s">
        <v>9</v>
      </c>
      <c r="E158" s="353" t="s">
        <v>47</v>
      </c>
      <c r="F158" s="354">
        <v>4</v>
      </c>
      <c r="G158" s="8">
        <v>1</v>
      </c>
      <c r="H158" s="8" t="s">
        <v>11</v>
      </c>
      <c r="I158" s="8">
        <v>115</v>
      </c>
      <c r="J158" s="8">
        <v>115</v>
      </c>
      <c r="K158" s="156" t="str">
        <f>VLOOKUP(I158,Tuan!$A$2:$D$105,2,0)</f>
        <v>11/11/2016</v>
      </c>
      <c r="L158" s="156" t="str">
        <f>VLOOKUP(J158,Tuan!$A$2:$D$105,3,0)</f>
        <v>13/11/2016</v>
      </c>
      <c r="M158" s="355" t="s">
        <v>52</v>
      </c>
    </row>
    <row r="159" spans="1:13" ht="30" customHeight="1">
      <c r="A159" s="6">
        <v>155</v>
      </c>
      <c r="B159" s="6">
        <v>3</v>
      </c>
      <c r="C159" s="147" t="s">
        <v>150</v>
      </c>
      <c r="D159" s="12" t="s">
        <v>9</v>
      </c>
      <c r="E159" s="353" t="s">
        <v>56</v>
      </c>
      <c r="F159" s="354">
        <v>3</v>
      </c>
      <c r="G159" s="8">
        <v>2</v>
      </c>
      <c r="H159" s="8" t="s">
        <v>19</v>
      </c>
      <c r="I159" s="8">
        <v>130</v>
      </c>
      <c r="J159" s="8">
        <v>130</v>
      </c>
      <c r="K159" s="156" t="str">
        <f>VLOOKUP(I159,Tuan!$A$2:$D$105,2,0)</f>
        <v>24/02/2017</v>
      </c>
      <c r="L159" s="156" t="str">
        <f>VLOOKUP(J159,Tuan!$A$2:$D$105,3,0)</f>
        <v>26/02/2017</v>
      </c>
      <c r="M159" s="355" t="s">
        <v>52</v>
      </c>
    </row>
    <row r="160" spans="1:13" ht="30" customHeight="1">
      <c r="A160" s="6">
        <v>156</v>
      </c>
      <c r="B160" s="6">
        <v>3</v>
      </c>
      <c r="C160" s="147" t="s">
        <v>150</v>
      </c>
      <c r="D160" s="12" t="s">
        <v>9</v>
      </c>
      <c r="E160" s="353" t="s">
        <v>56</v>
      </c>
      <c r="F160" s="354">
        <v>3</v>
      </c>
      <c r="G160" s="8">
        <v>2</v>
      </c>
      <c r="H160" s="8" t="s">
        <v>19</v>
      </c>
      <c r="I160" s="8">
        <v>131</v>
      </c>
      <c r="J160" s="8">
        <v>131</v>
      </c>
      <c r="K160" s="156" t="str">
        <f>VLOOKUP(I160,Tuan!$A$2:$D$105,2,0)</f>
        <v>03/03/2017</v>
      </c>
      <c r="L160" s="156" t="str">
        <f>VLOOKUP(J160,Tuan!$A$2:$D$105,3,0)</f>
        <v>05/03/2017</v>
      </c>
      <c r="M160" s="355" t="s">
        <v>52</v>
      </c>
    </row>
    <row r="161" spans="1:13" ht="30" customHeight="1">
      <c r="A161" s="6">
        <v>157</v>
      </c>
      <c r="B161" s="6">
        <v>3</v>
      </c>
      <c r="C161" s="147" t="s">
        <v>150</v>
      </c>
      <c r="D161" s="12" t="s">
        <v>9</v>
      </c>
      <c r="E161" s="353" t="s">
        <v>57</v>
      </c>
      <c r="F161" s="354">
        <v>2</v>
      </c>
      <c r="G161" s="8">
        <v>2</v>
      </c>
      <c r="H161" s="8" t="s">
        <v>19</v>
      </c>
      <c r="I161" s="8">
        <v>132</v>
      </c>
      <c r="J161" s="8">
        <v>132</v>
      </c>
      <c r="K161" s="156" t="str">
        <f>VLOOKUP(I161,Tuan!$A$2:$D$105,2,0)</f>
        <v>10/03/2017</v>
      </c>
      <c r="L161" s="156" t="str">
        <f>VLOOKUP(J161,Tuan!$A$2:$D$105,3,0)</f>
        <v>12/03/2017</v>
      </c>
      <c r="M161" s="355" t="s">
        <v>52</v>
      </c>
    </row>
    <row r="162" spans="1:13" ht="30" customHeight="1">
      <c r="A162" s="6">
        <v>158</v>
      </c>
      <c r="B162" s="6">
        <v>3</v>
      </c>
      <c r="C162" s="147" t="s">
        <v>150</v>
      </c>
      <c r="D162" s="12" t="s">
        <v>9</v>
      </c>
      <c r="E162" s="353" t="s">
        <v>56</v>
      </c>
      <c r="F162" s="354">
        <v>3</v>
      </c>
      <c r="G162" s="8">
        <v>2</v>
      </c>
      <c r="H162" s="8" t="s">
        <v>11</v>
      </c>
      <c r="I162" s="8">
        <v>133</v>
      </c>
      <c r="J162" s="8">
        <v>133</v>
      </c>
      <c r="K162" s="156" t="str">
        <f>VLOOKUP(I162,Tuan!$A$2:$D$105,2,0)</f>
        <v>17/03/2017</v>
      </c>
      <c r="L162" s="156" t="str">
        <f>VLOOKUP(J162,Tuan!$A$2:$D$105,3,0)</f>
        <v>19/03/2017</v>
      </c>
      <c r="M162" s="355" t="s">
        <v>52</v>
      </c>
    </row>
    <row r="163" spans="1:13" ht="30" customHeight="1">
      <c r="A163" s="6">
        <v>159</v>
      </c>
      <c r="B163" s="6">
        <v>3</v>
      </c>
      <c r="C163" s="147" t="s">
        <v>150</v>
      </c>
      <c r="D163" s="12" t="s">
        <v>9</v>
      </c>
      <c r="E163" s="353" t="s">
        <v>57</v>
      </c>
      <c r="F163" s="354">
        <v>2</v>
      </c>
      <c r="G163" s="8">
        <v>2</v>
      </c>
      <c r="H163" s="8" t="s">
        <v>11</v>
      </c>
      <c r="I163" s="8">
        <v>133</v>
      </c>
      <c r="J163" s="8">
        <v>133</v>
      </c>
      <c r="K163" s="156" t="str">
        <f>VLOOKUP(I163,Tuan!$A$2:$D$105,2,0)</f>
        <v>17/03/2017</v>
      </c>
      <c r="L163" s="156" t="str">
        <f>VLOOKUP(J163,Tuan!$A$2:$D$105,3,0)</f>
        <v>19/03/2017</v>
      </c>
      <c r="M163" s="355" t="s">
        <v>52</v>
      </c>
    </row>
    <row r="164" spans="1:13" ht="30" customHeight="1">
      <c r="A164" s="6">
        <v>160</v>
      </c>
      <c r="B164" s="6">
        <v>2</v>
      </c>
      <c r="C164" s="13" t="s">
        <v>185</v>
      </c>
      <c r="D164" s="12" t="s">
        <v>9</v>
      </c>
      <c r="E164" s="353" t="s">
        <v>74</v>
      </c>
      <c r="F164" s="354">
        <v>3</v>
      </c>
      <c r="G164" s="8">
        <v>2</v>
      </c>
      <c r="H164" s="20" t="s">
        <v>212</v>
      </c>
      <c r="I164" s="8">
        <v>45</v>
      </c>
      <c r="J164" s="8">
        <v>46</v>
      </c>
      <c r="K164" s="156" t="str">
        <f>VLOOKUP(I164,Tuan!$A$2:$D$105,2,0)</f>
        <v>05/06/2017</v>
      </c>
      <c r="L164" s="156" t="str">
        <f>VLOOKUP(J164,Tuan!$A$2:$D$105,3,0)</f>
        <v>18/06/2017</v>
      </c>
      <c r="M164" s="355" t="s">
        <v>52</v>
      </c>
    </row>
    <row r="165" spans="1:13" ht="30" customHeight="1">
      <c r="A165" s="6">
        <v>161</v>
      </c>
      <c r="B165" s="6">
        <v>2</v>
      </c>
      <c r="C165" s="13" t="s">
        <v>185</v>
      </c>
      <c r="D165" s="12" t="s">
        <v>9</v>
      </c>
      <c r="E165" s="353" t="s">
        <v>48</v>
      </c>
      <c r="F165" s="354">
        <v>2</v>
      </c>
      <c r="G165" s="8">
        <v>2</v>
      </c>
      <c r="H165" s="20" t="s">
        <v>19</v>
      </c>
      <c r="I165" s="8">
        <v>45</v>
      </c>
      <c r="J165" s="8">
        <v>46</v>
      </c>
      <c r="K165" s="156" t="str">
        <f>VLOOKUP(I165,Tuan!$A$2:$D$105,2,0)</f>
        <v>05/06/2017</v>
      </c>
      <c r="L165" s="156" t="str">
        <f>VLOOKUP(J165,Tuan!$A$2:$D$105,3,0)</f>
        <v>18/06/2017</v>
      </c>
      <c r="M165" s="355" t="s">
        <v>52</v>
      </c>
    </row>
    <row r="166" spans="1:13" ht="30" customHeight="1">
      <c r="A166" s="6">
        <v>162</v>
      </c>
      <c r="B166" s="6">
        <v>2</v>
      </c>
      <c r="C166" s="13" t="s">
        <v>184</v>
      </c>
      <c r="D166" s="12" t="s">
        <v>9</v>
      </c>
      <c r="E166" s="353" t="s">
        <v>74</v>
      </c>
      <c r="F166" s="354">
        <v>3</v>
      </c>
      <c r="G166" s="8">
        <v>2</v>
      </c>
      <c r="H166" s="20" t="s">
        <v>212</v>
      </c>
      <c r="I166" s="8">
        <v>40</v>
      </c>
      <c r="J166" s="8">
        <v>41</v>
      </c>
      <c r="K166" s="156" t="str">
        <f>VLOOKUP(I166,Tuan!$A$2:$D$105,2,0)</f>
        <v>01/05/2017</v>
      </c>
      <c r="L166" s="156" t="str">
        <f>VLOOKUP(J166,Tuan!$A$2:$D$105,3,0)</f>
        <v>14/05/2017</v>
      </c>
      <c r="M166" s="355" t="s">
        <v>52</v>
      </c>
    </row>
    <row r="167" spans="1:13" ht="30" customHeight="1">
      <c r="A167" s="6">
        <v>163</v>
      </c>
      <c r="B167" s="6">
        <v>2</v>
      </c>
      <c r="C167" s="13" t="s">
        <v>184</v>
      </c>
      <c r="D167" s="12" t="s">
        <v>9</v>
      </c>
      <c r="E167" s="353" t="s">
        <v>48</v>
      </c>
      <c r="F167" s="354">
        <v>2</v>
      </c>
      <c r="G167" s="8">
        <v>2</v>
      </c>
      <c r="H167" s="20" t="s">
        <v>19</v>
      </c>
      <c r="I167" s="8">
        <v>40</v>
      </c>
      <c r="J167" s="8">
        <v>41</v>
      </c>
      <c r="K167" s="156" t="str">
        <f>VLOOKUP(I167,Tuan!$A$2:$D$105,2,0)</f>
        <v>01/05/2017</v>
      </c>
      <c r="L167" s="156" t="str">
        <f>VLOOKUP(J167,Tuan!$A$2:$D$105,3,0)</f>
        <v>14/05/2017</v>
      </c>
      <c r="M167" s="355" t="s">
        <v>52</v>
      </c>
    </row>
    <row r="168" spans="1:13" ht="30" customHeight="1">
      <c r="A168" s="6">
        <v>164</v>
      </c>
      <c r="B168" s="6">
        <v>2</v>
      </c>
      <c r="C168" s="147" t="s">
        <v>218</v>
      </c>
      <c r="D168" s="12" t="s">
        <v>9</v>
      </c>
      <c r="E168" s="353" t="s">
        <v>74</v>
      </c>
      <c r="F168" s="354">
        <v>3</v>
      </c>
      <c r="G168" s="8">
        <v>2</v>
      </c>
      <c r="H168" s="20" t="s">
        <v>19</v>
      </c>
      <c r="I168" s="8">
        <v>133</v>
      </c>
      <c r="J168" s="8">
        <v>133</v>
      </c>
      <c r="K168" s="156" t="str">
        <f>VLOOKUP(I168,Tuan!$A$2:$D$105,2,0)</f>
        <v>17/03/2017</v>
      </c>
      <c r="L168" s="156" t="str">
        <f>VLOOKUP(J168,Tuan!$A$2:$D$105,3,0)</f>
        <v>19/03/2017</v>
      </c>
      <c r="M168" s="355" t="s">
        <v>52</v>
      </c>
    </row>
    <row r="169" spans="1:13" ht="30" customHeight="1">
      <c r="A169" s="6">
        <v>165</v>
      </c>
      <c r="B169" s="6">
        <v>2</v>
      </c>
      <c r="C169" s="147" t="s">
        <v>218</v>
      </c>
      <c r="D169" s="12" t="s">
        <v>9</v>
      </c>
      <c r="E169" s="353" t="s">
        <v>74</v>
      </c>
      <c r="F169" s="354">
        <v>3</v>
      </c>
      <c r="G169" s="8">
        <v>2</v>
      </c>
      <c r="H169" s="20" t="s">
        <v>19</v>
      </c>
      <c r="I169" s="8">
        <v>134</v>
      </c>
      <c r="J169" s="8">
        <v>134</v>
      </c>
      <c r="K169" s="156" t="str">
        <f>VLOOKUP(I169,Tuan!$A$2:$D$105,2,0)</f>
        <v>24/03/2017</v>
      </c>
      <c r="L169" s="156" t="str">
        <f>VLOOKUP(J169,Tuan!$A$2:$D$105,3,0)</f>
        <v>26/03/2017</v>
      </c>
      <c r="M169" s="355" t="s">
        <v>52</v>
      </c>
    </row>
    <row r="170" spans="1:13" ht="30" customHeight="1">
      <c r="A170" s="6">
        <v>166</v>
      </c>
      <c r="B170" s="6">
        <v>2</v>
      </c>
      <c r="C170" s="147" t="s">
        <v>218</v>
      </c>
      <c r="D170" s="12" t="s">
        <v>9</v>
      </c>
      <c r="E170" s="353" t="s">
        <v>74</v>
      </c>
      <c r="F170" s="354">
        <v>3</v>
      </c>
      <c r="G170" s="8">
        <v>2</v>
      </c>
      <c r="H170" s="20" t="s">
        <v>11</v>
      </c>
      <c r="I170" s="8">
        <v>135</v>
      </c>
      <c r="J170" s="8">
        <v>135</v>
      </c>
      <c r="K170" s="156" t="str">
        <f>VLOOKUP(I170,Tuan!$A$2:$D$105,2,0)</f>
        <v>31/03/2017</v>
      </c>
      <c r="L170" s="156" t="str">
        <f>VLOOKUP(J170,Tuan!$A$2:$D$105,3,0)</f>
        <v>02/04/2017</v>
      </c>
      <c r="M170" s="355" t="s">
        <v>52</v>
      </c>
    </row>
    <row r="171" spans="1:13" ht="30" customHeight="1">
      <c r="A171" s="6">
        <v>167</v>
      </c>
      <c r="B171" s="6">
        <v>2</v>
      </c>
      <c r="C171" s="147" t="s">
        <v>219</v>
      </c>
      <c r="D171" s="12" t="s">
        <v>9</v>
      </c>
      <c r="E171" s="353" t="s">
        <v>74</v>
      </c>
      <c r="F171" s="354">
        <v>3</v>
      </c>
      <c r="G171" s="8">
        <v>2</v>
      </c>
      <c r="H171" s="20" t="s">
        <v>19</v>
      </c>
      <c r="I171" s="8">
        <v>130</v>
      </c>
      <c r="J171" s="8">
        <v>130</v>
      </c>
      <c r="K171" s="156" t="str">
        <f>VLOOKUP(I171,Tuan!$A$2:$D$105,2,0)</f>
        <v>24/02/2017</v>
      </c>
      <c r="L171" s="156" t="str">
        <f>VLOOKUP(J171,Tuan!$A$2:$D$105,3,0)</f>
        <v>26/02/2017</v>
      </c>
      <c r="M171" s="355" t="s">
        <v>52</v>
      </c>
    </row>
    <row r="172" spans="1:13" ht="30" customHeight="1">
      <c r="A172" s="6">
        <v>168</v>
      </c>
      <c r="B172" s="6">
        <v>2</v>
      </c>
      <c r="C172" s="147" t="s">
        <v>219</v>
      </c>
      <c r="D172" s="12" t="s">
        <v>9</v>
      </c>
      <c r="E172" s="353" t="s">
        <v>74</v>
      </c>
      <c r="F172" s="354">
        <v>3</v>
      </c>
      <c r="G172" s="8">
        <v>2</v>
      </c>
      <c r="H172" s="20" t="s">
        <v>19</v>
      </c>
      <c r="I172" s="8">
        <v>131</v>
      </c>
      <c r="J172" s="8">
        <v>131</v>
      </c>
      <c r="K172" s="156" t="str">
        <f>VLOOKUP(I172,Tuan!$A$2:$D$105,2,0)</f>
        <v>03/03/2017</v>
      </c>
      <c r="L172" s="156" t="str">
        <f>VLOOKUP(J172,Tuan!$A$2:$D$105,3,0)</f>
        <v>05/03/2017</v>
      </c>
      <c r="M172" s="355" t="s">
        <v>52</v>
      </c>
    </row>
    <row r="173" spans="1:13" ht="30" customHeight="1">
      <c r="A173" s="6">
        <v>169</v>
      </c>
      <c r="B173" s="6">
        <v>2</v>
      </c>
      <c r="C173" s="147" t="s">
        <v>219</v>
      </c>
      <c r="D173" s="12" t="s">
        <v>9</v>
      </c>
      <c r="E173" s="353" t="s">
        <v>74</v>
      </c>
      <c r="F173" s="354">
        <v>3</v>
      </c>
      <c r="G173" s="8">
        <v>2</v>
      </c>
      <c r="H173" s="20" t="s">
        <v>11</v>
      </c>
      <c r="I173" s="8">
        <v>132</v>
      </c>
      <c r="J173" s="8">
        <v>132</v>
      </c>
      <c r="K173" s="156" t="str">
        <f>VLOOKUP(I173,Tuan!$A$2:$D$105,2,0)</f>
        <v>10/03/2017</v>
      </c>
      <c r="L173" s="156" t="str">
        <f>VLOOKUP(J173,Tuan!$A$2:$D$105,3,0)</f>
        <v>12/03/2017</v>
      </c>
      <c r="M173" s="355" t="s">
        <v>52</v>
      </c>
    </row>
    <row r="174" spans="1:13" ht="30" customHeight="1">
      <c r="A174" s="6">
        <v>170</v>
      </c>
      <c r="B174" s="6">
        <v>5</v>
      </c>
      <c r="C174" s="147" t="s">
        <v>58</v>
      </c>
      <c r="D174" s="19" t="s">
        <v>9</v>
      </c>
      <c r="E174" s="346" t="s">
        <v>35</v>
      </c>
      <c r="F174" s="347">
        <v>2</v>
      </c>
      <c r="G174" s="8">
        <v>1</v>
      </c>
      <c r="H174" s="20" t="s">
        <v>212</v>
      </c>
      <c r="I174" s="8">
        <v>7</v>
      </c>
      <c r="J174" s="8">
        <v>14</v>
      </c>
      <c r="K174" s="156" t="str">
        <f>VLOOKUP(I174,Tuan!$A$2:$D$105,2,0)</f>
        <v>12/09/2016</v>
      </c>
      <c r="L174" s="156" t="str">
        <f>VLOOKUP(J174,Tuan!$A$2:$D$105,3,0)</f>
        <v>06/11/2016</v>
      </c>
      <c r="M174" s="346" t="s">
        <v>17</v>
      </c>
    </row>
    <row r="175" spans="1:13" ht="30" customHeight="1">
      <c r="A175" s="6">
        <v>171</v>
      </c>
      <c r="B175" s="6">
        <v>5</v>
      </c>
      <c r="C175" s="147" t="s">
        <v>58</v>
      </c>
      <c r="D175" s="19" t="s">
        <v>9</v>
      </c>
      <c r="E175" s="348" t="s">
        <v>36</v>
      </c>
      <c r="F175" s="347">
        <v>1</v>
      </c>
      <c r="G175" s="8">
        <v>1</v>
      </c>
      <c r="H175" s="20" t="s">
        <v>212</v>
      </c>
      <c r="I175" s="8">
        <v>7</v>
      </c>
      <c r="J175" s="8">
        <v>14</v>
      </c>
      <c r="K175" s="156" t="str">
        <f>VLOOKUP(I175,Tuan!$A$2:$D$105,2,0)</f>
        <v>12/09/2016</v>
      </c>
      <c r="L175" s="156" t="str">
        <f>VLOOKUP(J175,Tuan!$A$2:$D$105,3,0)</f>
        <v>06/11/2016</v>
      </c>
      <c r="M175" s="346" t="s">
        <v>17</v>
      </c>
    </row>
    <row r="176" spans="1:13" ht="30" customHeight="1">
      <c r="A176" s="6">
        <v>172</v>
      </c>
      <c r="B176" s="6">
        <v>5</v>
      </c>
      <c r="C176" s="147" t="s">
        <v>58</v>
      </c>
      <c r="D176" s="19" t="s">
        <v>9</v>
      </c>
      <c r="E176" s="348" t="s">
        <v>160</v>
      </c>
      <c r="F176" s="347">
        <v>2</v>
      </c>
      <c r="G176" s="8">
        <v>1</v>
      </c>
      <c r="H176" s="20" t="s">
        <v>213</v>
      </c>
      <c r="I176" s="8">
        <v>17</v>
      </c>
      <c r="J176" s="8">
        <v>18</v>
      </c>
      <c r="K176" s="156" t="str">
        <f>VLOOKUP(I176,Tuan!$A$2:$D$105,2,0)</f>
        <v>21/11/2016</v>
      </c>
      <c r="L176" s="156" t="str">
        <f>VLOOKUP(J176,Tuan!$A$2:$D$105,3,0)</f>
        <v>04/12/2016</v>
      </c>
      <c r="M176" s="346" t="s">
        <v>17</v>
      </c>
    </row>
    <row r="177" spans="1:13" ht="30" customHeight="1">
      <c r="A177" s="6">
        <v>173</v>
      </c>
      <c r="B177" s="6">
        <v>5</v>
      </c>
      <c r="C177" s="147" t="s">
        <v>58</v>
      </c>
      <c r="D177" s="19" t="s">
        <v>9</v>
      </c>
      <c r="E177" s="346" t="s">
        <v>34</v>
      </c>
      <c r="F177" s="349">
        <v>3</v>
      </c>
      <c r="G177" s="8">
        <v>1</v>
      </c>
      <c r="H177" s="20" t="s">
        <v>212</v>
      </c>
      <c r="I177" s="8">
        <v>7</v>
      </c>
      <c r="J177" s="8">
        <v>14</v>
      </c>
      <c r="K177" s="156" t="str">
        <f>VLOOKUP(I177,Tuan!$A$2:$D$105,2,0)</f>
        <v>12/09/2016</v>
      </c>
      <c r="L177" s="156" t="str">
        <f>VLOOKUP(J177,Tuan!$A$2:$D$105,3,0)</f>
        <v>06/11/2016</v>
      </c>
      <c r="M177" s="346" t="s">
        <v>17</v>
      </c>
    </row>
    <row r="178" spans="1:13" ht="30" customHeight="1">
      <c r="A178" s="6">
        <v>174</v>
      </c>
      <c r="B178" s="6">
        <v>5</v>
      </c>
      <c r="C178" s="13" t="s">
        <v>59</v>
      </c>
      <c r="D178" s="19" t="s">
        <v>9</v>
      </c>
      <c r="E178" s="346" t="s">
        <v>35</v>
      </c>
      <c r="F178" s="347">
        <v>2</v>
      </c>
      <c r="G178" s="8">
        <v>1</v>
      </c>
      <c r="H178" s="20" t="s">
        <v>212</v>
      </c>
      <c r="I178" s="8">
        <v>7</v>
      </c>
      <c r="J178" s="8">
        <v>8</v>
      </c>
      <c r="K178" s="156" t="str">
        <f>VLOOKUP(I178,Tuan!$A$2:$D$105,2,0)</f>
        <v>12/09/2016</v>
      </c>
      <c r="L178" s="156" t="str">
        <f>VLOOKUP(J178,Tuan!$A$2:$D$105,3,0)</f>
        <v>25/09/2016</v>
      </c>
      <c r="M178" s="346" t="s">
        <v>17</v>
      </c>
    </row>
    <row r="179" spans="1:13" ht="30" customHeight="1">
      <c r="A179" s="6">
        <v>175</v>
      </c>
      <c r="B179" s="6">
        <v>5</v>
      </c>
      <c r="C179" s="13" t="s">
        <v>59</v>
      </c>
      <c r="D179" s="19" t="s">
        <v>9</v>
      </c>
      <c r="E179" s="348" t="s">
        <v>36</v>
      </c>
      <c r="F179" s="347">
        <v>1</v>
      </c>
      <c r="G179" s="8">
        <v>1</v>
      </c>
      <c r="H179" s="20" t="s">
        <v>212</v>
      </c>
      <c r="I179" s="8">
        <v>7</v>
      </c>
      <c r="J179" s="8">
        <v>8</v>
      </c>
      <c r="K179" s="156" t="str">
        <f>VLOOKUP(I179,Tuan!$A$2:$D$105,2,0)</f>
        <v>12/09/2016</v>
      </c>
      <c r="L179" s="156" t="str">
        <f>VLOOKUP(J179,Tuan!$A$2:$D$105,3,0)</f>
        <v>25/09/2016</v>
      </c>
      <c r="M179" s="346" t="s">
        <v>17</v>
      </c>
    </row>
    <row r="180" spans="1:13" ht="30" customHeight="1">
      <c r="A180" s="6">
        <v>176</v>
      </c>
      <c r="B180" s="6">
        <v>5</v>
      </c>
      <c r="C180" s="13" t="s">
        <v>59</v>
      </c>
      <c r="D180" s="19" t="s">
        <v>9</v>
      </c>
      <c r="E180" s="348" t="s">
        <v>160</v>
      </c>
      <c r="F180" s="347">
        <v>2</v>
      </c>
      <c r="G180" s="8">
        <v>1</v>
      </c>
      <c r="H180" s="20" t="s">
        <v>213</v>
      </c>
      <c r="I180" s="8">
        <v>15</v>
      </c>
      <c r="J180" s="8">
        <v>16</v>
      </c>
      <c r="K180" s="156" t="str">
        <f>VLOOKUP(I180,Tuan!$A$2:$D$105,2,0)</f>
        <v>07/11/2016</v>
      </c>
      <c r="L180" s="156" t="str">
        <f>VLOOKUP(J180,Tuan!$A$2:$D$105,3,0)</f>
        <v>20/11/2016</v>
      </c>
      <c r="M180" s="346" t="s">
        <v>17</v>
      </c>
    </row>
    <row r="181" spans="1:13" ht="30" customHeight="1">
      <c r="A181" s="6">
        <v>177</v>
      </c>
      <c r="B181" s="6">
        <v>5</v>
      </c>
      <c r="C181" s="13" t="s">
        <v>59</v>
      </c>
      <c r="D181" s="19" t="s">
        <v>9</v>
      </c>
      <c r="E181" s="346" t="s">
        <v>34</v>
      </c>
      <c r="F181" s="349">
        <v>3</v>
      </c>
      <c r="G181" s="8">
        <v>1</v>
      </c>
      <c r="H181" s="20" t="s">
        <v>212</v>
      </c>
      <c r="I181" s="8">
        <v>9</v>
      </c>
      <c r="J181" s="8">
        <v>10</v>
      </c>
      <c r="K181" s="156" t="str">
        <f>VLOOKUP(I181,Tuan!$A$2:$D$105,2,0)</f>
        <v>26/09/2016</v>
      </c>
      <c r="L181" s="156" t="str">
        <f>VLOOKUP(J181,Tuan!$A$2:$D$105,3,0)</f>
        <v>09/10/2016</v>
      </c>
      <c r="M181" s="346" t="s">
        <v>17</v>
      </c>
    </row>
    <row r="182" spans="1:13" ht="30" customHeight="1">
      <c r="A182" s="6">
        <v>178</v>
      </c>
      <c r="B182" s="6">
        <v>5</v>
      </c>
      <c r="C182" s="13" t="s">
        <v>389</v>
      </c>
      <c r="D182" s="19" t="s">
        <v>9</v>
      </c>
      <c r="E182" s="346" t="s">
        <v>35</v>
      </c>
      <c r="F182" s="347">
        <v>2</v>
      </c>
      <c r="G182" s="8">
        <v>1</v>
      </c>
      <c r="H182" s="20" t="s">
        <v>212</v>
      </c>
      <c r="I182" s="8">
        <v>9</v>
      </c>
      <c r="J182" s="8">
        <v>10</v>
      </c>
      <c r="K182" s="156" t="str">
        <f>VLOOKUP(I182,Tuan!$A$2:$D$105,2,0)</f>
        <v>26/09/2016</v>
      </c>
      <c r="L182" s="156" t="str">
        <f>VLOOKUP(J182,Tuan!$A$2:$D$105,3,0)</f>
        <v>09/10/2016</v>
      </c>
      <c r="M182" s="346" t="s">
        <v>17</v>
      </c>
    </row>
    <row r="183" spans="1:13" ht="30" customHeight="1">
      <c r="A183" s="6">
        <v>179</v>
      </c>
      <c r="B183" s="6">
        <v>5</v>
      </c>
      <c r="C183" s="13" t="s">
        <v>389</v>
      </c>
      <c r="D183" s="19" t="s">
        <v>9</v>
      </c>
      <c r="E183" s="348" t="s">
        <v>36</v>
      </c>
      <c r="F183" s="347">
        <v>1</v>
      </c>
      <c r="G183" s="8">
        <v>1</v>
      </c>
      <c r="H183" s="20" t="s">
        <v>212</v>
      </c>
      <c r="I183" s="8">
        <v>9</v>
      </c>
      <c r="J183" s="8">
        <v>10</v>
      </c>
      <c r="K183" s="156" t="str">
        <f>VLOOKUP(I183,Tuan!$A$2:$D$105,2,0)</f>
        <v>26/09/2016</v>
      </c>
      <c r="L183" s="156" t="str">
        <f>VLOOKUP(J183,Tuan!$A$2:$D$105,3,0)</f>
        <v>09/10/2016</v>
      </c>
      <c r="M183" s="346" t="s">
        <v>17</v>
      </c>
    </row>
    <row r="184" spans="1:13" ht="30" customHeight="1">
      <c r="A184" s="6">
        <v>180</v>
      </c>
      <c r="B184" s="6">
        <v>5</v>
      </c>
      <c r="C184" s="13" t="s">
        <v>389</v>
      </c>
      <c r="D184" s="19" t="s">
        <v>9</v>
      </c>
      <c r="E184" s="348" t="s">
        <v>160</v>
      </c>
      <c r="F184" s="347">
        <v>2</v>
      </c>
      <c r="G184" s="8">
        <v>1</v>
      </c>
      <c r="H184" s="20" t="s">
        <v>213</v>
      </c>
      <c r="I184" s="8">
        <v>17</v>
      </c>
      <c r="J184" s="8">
        <v>18</v>
      </c>
      <c r="K184" s="156" t="str">
        <f>VLOOKUP(I184,Tuan!$A$2:$D$105,2,0)</f>
        <v>21/11/2016</v>
      </c>
      <c r="L184" s="156" t="str">
        <f>VLOOKUP(J184,Tuan!$A$2:$D$105,3,0)</f>
        <v>04/12/2016</v>
      </c>
      <c r="M184" s="346" t="s">
        <v>17</v>
      </c>
    </row>
    <row r="185" spans="1:13" ht="30" customHeight="1">
      <c r="A185" s="6">
        <v>181</v>
      </c>
      <c r="B185" s="6">
        <v>5</v>
      </c>
      <c r="C185" s="13" t="s">
        <v>389</v>
      </c>
      <c r="D185" s="19" t="s">
        <v>9</v>
      </c>
      <c r="E185" s="346" t="s">
        <v>34</v>
      </c>
      <c r="F185" s="349">
        <v>3</v>
      </c>
      <c r="G185" s="8">
        <v>1</v>
      </c>
      <c r="H185" s="20" t="s">
        <v>212</v>
      </c>
      <c r="I185" s="8">
        <v>11</v>
      </c>
      <c r="J185" s="8">
        <v>12</v>
      </c>
      <c r="K185" s="156" t="str">
        <f>VLOOKUP(I185,Tuan!$A$2:$D$105,2,0)</f>
        <v>10/10/2016</v>
      </c>
      <c r="L185" s="156" t="str">
        <f>VLOOKUP(J185,Tuan!$A$2:$D$105,3,0)</f>
        <v>23/10/2016</v>
      </c>
      <c r="M185" s="346" t="s">
        <v>17</v>
      </c>
    </row>
    <row r="186" spans="1:13" ht="30" customHeight="1">
      <c r="A186" s="6">
        <v>182</v>
      </c>
      <c r="B186" s="6">
        <v>5</v>
      </c>
      <c r="C186" s="147" t="s">
        <v>60</v>
      </c>
      <c r="D186" s="19" t="s">
        <v>9</v>
      </c>
      <c r="E186" s="346" t="s">
        <v>35</v>
      </c>
      <c r="F186" s="347">
        <v>2</v>
      </c>
      <c r="G186" s="8">
        <v>1</v>
      </c>
      <c r="H186" s="20" t="s">
        <v>212</v>
      </c>
      <c r="I186" s="8">
        <v>8</v>
      </c>
      <c r="J186" s="8">
        <v>9</v>
      </c>
      <c r="K186" s="156" t="str">
        <f>VLOOKUP(I186,Tuan!$A$2:$D$105,2,0)</f>
        <v>19/09/2016</v>
      </c>
      <c r="L186" s="156" t="str">
        <f>VLOOKUP(J186,Tuan!$A$2:$D$105,3,0)</f>
        <v>02/10/2016</v>
      </c>
      <c r="M186" s="346" t="s">
        <v>17</v>
      </c>
    </row>
    <row r="187" spans="1:13" ht="30" customHeight="1">
      <c r="A187" s="6">
        <v>183</v>
      </c>
      <c r="B187" s="6">
        <v>5</v>
      </c>
      <c r="C187" s="147" t="s">
        <v>60</v>
      </c>
      <c r="D187" s="19" t="s">
        <v>9</v>
      </c>
      <c r="E187" s="348" t="s">
        <v>36</v>
      </c>
      <c r="F187" s="347">
        <v>1</v>
      </c>
      <c r="G187" s="8">
        <v>1</v>
      </c>
      <c r="H187" s="20" t="s">
        <v>212</v>
      </c>
      <c r="I187" s="8">
        <v>8</v>
      </c>
      <c r="J187" s="8">
        <v>9</v>
      </c>
      <c r="K187" s="156" t="str">
        <f>VLOOKUP(I187,Tuan!$A$2:$D$105,2,0)</f>
        <v>19/09/2016</v>
      </c>
      <c r="L187" s="156" t="str">
        <f>VLOOKUP(J187,Tuan!$A$2:$D$105,3,0)</f>
        <v>02/10/2016</v>
      </c>
      <c r="M187" s="346" t="s">
        <v>17</v>
      </c>
    </row>
    <row r="188" spans="1:13" ht="30" customHeight="1">
      <c r="A188" s="6">
        <v>184</v>
      </c>
      <c r="B188" s="6">
        <v>5</v>
      </c>
      <c r="C188" s="147" t="s">
        <v>60</v>
      </c>
      <c r="D188" s="19" t="s">
        <v>9</v>
      </c>
      <c r="E188" s="348" t="s">
        <v>160</v>
      </c>
      <c r="F188" s="347">
        <v>2</v>
      </c>
      <c r="G188" s="8">
        <v>1</v>
      </c>
      <c r="H188" s="20" t="s">
        <v>213</v>
      </c>
      <c r="I188" s="8">
        <v>14</v>
      </c>
      <c r="J188" s="8">
        <v>15</v>
      </c>
      <c r="K188" s="156" t="str">
        <f>VLOOKUP(I188,Tuan!$A$2:$D$105,2,0)</f>
        <v>31/10/2016</v>
      </c>
      <c r="L188" s="156" t="str">
        <f>VLOOKUP(J188,Tuan!$A$2:$D$105,3,0)</f>
        <v>13/11/2016</v>
      </c>
      <c r="M188" s="346" t="s">
        <v>17</v>
      </c>
    </row>
    <row r="189" spans="1:13" ht="30" customHeight="1">
      <c r="A189" s="6">
        <v>185</v>
      </c>
      <c r="B189" s="6">
        <v>5</v>
      </c>
      <c r="C189" s="147" t="s">
        <v>60</v>
      </c>
      <c r="D189" s="19" t="s">
        <v>9</v>
      </c>
      <c r="E189" s="346" t="s">
        <v>34</v>
      </c>
      <c r="F189" s="349">
        <v>3</v>
      </c>
      <c r="G189" s="8">
        <v>1</v>
      </c>
      <c r="H189" s="20" t="s">
        <v>212</v>
      </c>
      <c r="I189" s="8">
        <v>12</v>
      </c>
      <c r="J189" s="8">
        <v>13</v>
      </c>
      <c r="K189" s="156" t="str">
        <f>VLOOKUP(I189,Tuan!$A$2:$D$105,2,0)</f>
        <v>17/10/2016</v>
      </c>
      <c r="L189" s="156" t="str">
        <f>VLOOKUP(J189,Tuan!$A$2:$D$105,3,0)</f>
        <v>30/10/2016</v>
      </c>
      <c r="M189" s="346" t="s">
        <v>17</v>
      </c>
    </row>
    <row r="190" spans="1:13" ht="30" customHeight="1">
      <c r="A190" s="6">
        <v>186</v>
      </c>
      <c r="B190" s="6">
        <v>5</v>
      </c>
      <c r="C190" s="147" t="s">
        <v>61</v>
      </c>
      <c r="D190" s="19" t="s">
        <v>9</v>
      </c>
      <c r="E190" s="346" t="s">
        <v>35</v>
      </c>
      <c r="F190" s="347">
        <v>2</v>
      </c>
      <c r="G190" s="8">
        <v>1</v>
      </c>
      <c r="H190" s="20" t="s">
        <v>212</v>
      </c>
      <c r="I190" s="8">
        <v>10</v>
      </c>
      <c r="J190" s="8">
        <v>11</v>
      </c>
      <c r="K190" s="156" t="str">
        <f>VLOOKUP(I190,Tuan!$A$2:$D$105,2,0)</f>
        <v>03/10/2016</v>
      </c>
      <c r="L190" s="156" t="str">
        <f>VLOOKUP(J190,Tuan!$A$2:$D$105,3,0)</f>
        <v>16/10/2016</v>
      </c>
      <c r="M190" s="346" t="s">
        <v>17</v>
      </c>
    </row>
    <row r="191" spans="1:13" ht="30" customHeight="1">
      <c r="A191" s="6">
        <v>187</v>
      </c>
      <c r="B191" s="6">
        <v>5</v>
      </c>
      <c r="C191" s="147" t="s">
        <v>61</v>
      </c>
      <c r="D191" s="19" t="s">
        <v>9</v>
      </c>
      <c r="E191" s="348" t="s">
        <v>36</v>
      </c>
      <c r="F191" s="347">
        <v>1</v>
      </c>
      <c r="G191" s="8">
        <v>1</v>
      </c>
      <c r="H191" s="20" t="s">
        <v>212</v>
      </c>
      <c r="I191" s="8">
        <v>10</v>
      </c>
      <c r="J191" s="8">
        <v>11</v>
      </c>
      <c r="K191" s="156" t="str">
        <f>VLOOKUP(I191,Tuan!$A$2:$D$105,2,0)</f>
        <v>03/10/2016</v>
      </c>
      <c r="L191" s="156" t="str">
        <f>VLOOKUP(J191,Tuan!$A$2:$D$105,3,0)</f>
        <v>16/10/2016</v>
      </c>
      <c r="M191" s="346" t="s">
        <v>17</v>
      </c>
    </row>
    <row r="192" spans="1:13" ht="30" customHeight="1">
      <c r="A192" s="6">
        <v>188</v>
      </c>
      <c r="B192" s="6">
        <v>5</v>
      </c>
      <c r="C192" s="147" t="s">
        <v>61</v>
      </c>
      <c r="D192" s="19" t="s">
        <v>9</v>
      </c>
      <c r="E192" s="348" t="s">
        <v>160</v>
      </c>
      <c r="F192" s="347">
        <v>2</v>
      </c>
      <c r="G192" s="8">
        <v>1</v>
      </c>
      <c r="H192" s="20" t="s">
        <v>213</v>
      </c>
      <c r="I192" s="8">
        <v>16</v>
      </c>
      <c r="J192" s="8">
        <v>17</v>
      </c>
      <c r="K192" s="156" t="str">
        <f>VLOOKUP(I192,Tuan!$A$2:$D$105,2,0)</f>
        <v>14/11/2016</v>
      </c>
      <c r="L192" s="156" t="str">
        <f>VLOOKUP(J192,Tuan!$A$2:$D$105,3,0)</f>
        <v>27/11/2016</v>
      </c>
      <c r="M192" s="346" t="s">
        <v>17</v>
      </c>
    </row>
    <row r="193" spans="1:13" ht="30" customHeight="1">
      <c r="A193" s="6">
        <v>189</v>
      </c>
      <c r="B193" s="6">
        <v>5</v>
      </c>
      <c r="C193" s="147" t="s">
        <v>61</v>
      </c>
      <c r="D193" s="19" t="s">
        <v>9</v>
      </c>
      <c r="E193" s="346" t="s">
        <v>34</v>
      </c>
      <c r="F193" s="349">
        <v>3</v>
      </c>
      <c r="G193" s="8">
        <v>1</v>
      </c>
      <c r="H193" s="20" t="s">
        <v>212</v>
      </c>
      <c r="I193" s="8">
        <v>14</v>
      </c>
      <c r="J193" s="8">
        <v>15</v>
      </c>
      <c r="K193" s="156" t="str">
        <f>VLOOKUP(I193,Tuan!$A$2:$D$105,2,0)</f>
        <v>31/10/2016</v>
      </c>
      <c r="L193" s="156" t="str">
        <f>VLOOKUP(J193,Tuan!$A$2:$D$105,3,0)</f>
        <v>13/11/2016</v>
      </c>
      <c r="M193" s="346" t="s">
        <v>17</v>
      </c>
    </row>
    <row r="194" spans="1:13" ht="30" customHeight="1">
      <c r="A194" s="6">
        <v>190</v>
      </c>
      <c r="B194" s="6">
        <v>4</v>
      </c>
      <c r="C194" s="147" t="s">
        <v>79</v>
      </c>
      <c r="D194" s="19" t="s">
        <v>9</v>
      </c>
      <c r="E194" s="350" t="s">
        <v>16</v>
      </c>
      <c r="F194" s="354">
        <v>2</v>
      </c>
      <c r="G194" s="8">
        <v>1</v>
      </c>
      <c r="H194" s="20" t="s">
        <v>212</v>
      </c>
      <c r="I194" s="8">
        <v>16</v>
      </c>
      <c r="J194" s="8">
        <v>17</v>
      </c>
      <c r="K194" s="156" t="str">
        <f>VLOOKUP(I194,Tuan!$A$2:$D$105,2,0)</f>
        <v>14/11/2016</v>
      </c>
      <c r="L194" s="156" t="str">
        <f>VLOOKUP(J194,Tuan!$A$2:$D$105,3,0)</f>
        <v>27/11/2016</v>
      </c>
      <c r="M194" s="346" t="s">
        <v>17</v>
      </c>
    </row>
    <row r="195" spans="1:13" ht="30" customHeight="1">
      <c r="A195" s="6">
        <v>191</v>
      </c>
      <c r="B195" s="6">
        <v>4</v>
      </c>
      <c r="C195" s="147" t="s">
        <v>79</v>
      </c>
      <c r="D195" s="19" t="s">
        <v>9</v>
      </c>
      <c r="E195" s="346" t="s">
        <v>18</v>
      </c>
      <c r="F195" s="347">
        <v>3</v>
      </c>
      <c r="G195" s="8">
        <v>2</v>
      </c>
      <c r="H195" s="20" t="s">
        <v>212</v>
      </c>
      <c r="I195" s="8">
        <v>32</v>
      </c>
      <c r="J195" s="8">
        <v>33</v>
      </c>
      <c r="K195" s="156" t="str">
        <f>VLOOKUP(I195,Tuan!$A$2:$D$105,2,0)</f>
        <v>06/03/2017</v>
      </c>
      <c r="L195" s="156" t="str">
        <f>VLOOKUP(J195,Tuan!$A$2:$D$105,3,0)</f>
        <v>19/03/2017</v>
      </c>
      <c r="M195" s="346" t="s">
        <v>17</v>
      </c>
    </row>
    <row r="196" spans="1:13" ht="30" customHeight="1">
      <c r="A196" s="6">
        <v>192</v>
      </c>
      <c r="B196" s="6">
        <v>4</v>
      </c>
      <c r="C196" s="147" t="s">
        <v>79</v>
      </c>
      <c r="D196" s="19" t="s">
        <v>9</v>
      </c>
      <c r="E196" s="348" t="s">
        <v>20</v>
      </c>
      <c r="F196" s="347">
        <v>1</v>
      </c>
      <c r="G196" s="8">
        <v>2</v>
      </c>
      <c r="H196" s="20" t="s">
        <v>212</v>
      </c>
      <c r="I196" s="8">
        <v>32</v>
      </c>
      <c r="J196" s="8">
        <v>33</v>
      </c>
      <c r="K196" s="156" t="str">
        <f>VLOOKUP(I196,Tuan!$A$2:$D$105,2,0)</f>
        <v>06/03/2017</v>
      </c>
      <c r="L196" s="156" t="str">
        <f>VLOOKUP(J196,Tuan!$A$2:$D$105,3,0)</f>
        <v>19/03/2017</v>
      </c>
      <c r="M196" s="346" t="s">
        <v>17</v>
      </c>
    </row>
    <row r="197" spans="1:13" ht="30" customHeight="1">
      <c r="A197" s="6">
        <v>193</v>
      </c>
      <c r="B197" s="6">
        <v>4</v>
      </c>
      <c r="C197" s="13" t="s">
        <v>80</v>
      </c>
      <c r="D197" s="19" t="s">
        <v>9</v>
      </c>
      <c r="E197" s="350" t="s">
        <v>16</v>
      </c>
      <c r="F197" s="354">
        <v>2</v>
      </c>
      <c r="G197" s="8">
        <v>1</v>
      </c>
      <c r="H197" s="20" t="s">
        <v>212</v>
      </c>
      <c r="I197" s="8">
        <v>15</v>
      </c>
      <c r="J197" s="8">
        <v>15</v>
      </c>
      <c r="K197" s="156" t="str">
        <f>VLOOKUP(I197,Tuan!$A$2:$D$105,2,0)</f>
        <v>07/11/2016</v>
      </c>
      <c r="L197" s="156" t="str">
        <f>VLOOKUP(J197,Tuan!$A$2:$D$105,3,0)</f>
        <v>13/11/2016</v>
      </c>
      <c r="M197" s="346" t="s">
        <v>17</v>
      </c>
    </row>
    <row r="198" spans="1:13" ht="30" customHeight="1">
      <c r="A198" s="6">
        <v>194</v>
      </c>
      <c r="B198" s="6">
        <v>4</v>
      </c>
      <c r="C198" s="13" t="s">
        <v>80</v>
      </c>
      <c r="D198" s="19" t="s">
        <v>9</v>
      </c>
      <c r="E198" s="346" t="s">
        <v>18</v>
      </c>
      <c r="F198" s="347">
        <v>3</v>
      </c>
      <c r="G198" s="8">
        <v>2</v>
      </c>
      <c r="H198" s="20" t="s">
        <v>212</v>
      </c>
      <c r="I198" s="8">
        <v>37</v>
      </c>
      <c r="J198" s="8">
        <v>38</v>
      </c>
      <c r="K198" s="156" t="str">
        <f>VLOOKUP(I198,Tuan!$A$2:$D$105,2,0)</f>
        <v>10/04/2017</v>
      </c>
      <c r="L198" s="156" t="str">
        <f>VLOOKUP(J198,Tuan!$A$2:$D$105,3,0)</f>
        <v>23/04/2017</v>
      </c>
      <c r="M198" s="346" t="s">
        <v>17</v>
      </c>
    </row>
    <row r="199" spans="1:13" ht="30" customHeight="1">
      <c r="A199" s="6">
        <v>195</v>
      </c>
      <c r="B199" s="6">
        <v>4</v>
      </c>
      <c r="C199" s="13" t="s">
        <v>80</v>
      </c>
      <c r="D199" s="19" t="s">
        <v>9</v>
      </c>
      <c r="E199" s="348" t="s">
        <v>20</v>
      </c>
      <c r="F199" s="347">
        <v>1</v>
      </c>
      <c r="G199" s="8">
        <v>2</v>
      </c>
      <c r="H199" s="20" t="s">
        <v>212</v>
      </c>
      <c r="I199" s="8">
        <v>37</v>
      </c>
      <c r="J199" s="8">
        <v>38</v>
      </c>
      <c r="K199" s="156" t="str">
        <f>VLOOKUP(I199,Tuan!$A$2:$D$105,2,0)</f>
        <v>10/04/2017</v>
      </c>
      <c r="L199" s="156" t="str">
        <f>VLOOKUP(J199,Tuan!$A$2:$D$105,3,0)</f>
        <v>23/04/2017</v>
      </c>
      <c r="M199" s="346" t="s">
        <v>17</v>
      </c>
    </row>
    <row r="200" spans="1:13" ht="30" customHeight="1">
      <c r="A200" s="6">
        <v>196</v>
      </c>
      <c r="B200" s="6">
        <v>4</v>
      </c>
      <c r="C200" s="147" t="s">
        <v>388</v>
      </c>
      <c r="D200" s="19" t="s">
        <v>9</v>
      </c>
      <c r="E200" s="350" t="s">
        <v>16</v>
      </c>
      <c r="F200" s="354">
        <v>2</v>
      </c>
      <c r="G200" s="8">
        <v>1</v>
      </c>
      <c r="H200" s="20" t="s">
        <v>212</v>
      </c>
      <c r="I200" s="8">
        <v>14</v>
      </c>
      <c r="J200" s="8">
        <v>14</v>
      </c>
      <c r="K200" s="156" t="str">
        <f>VLOOKUP(I200,Tuan!$A$2:$D$105,2,0)</f>
        <v>31/10/2016</v>
      </c>
      <c r="L200" s="156" t="str">
        <f>VLOOKUP(J200,Tuan!$A$2:$D$105,3,0)</f>
        <v>06/11/2016</v>
      </c>
      <c r="M200" s="346" t="s">
        <v>17</v>
      </c>
    </row>
    <row r="201" spans="1:13" ht="30" customHeight="1">
      <c r="A201" s="6">
        <v>197</v>
      </c>
      <c r="B201" s="6">
        <v>4</v>
      </c>
      <c r="C201" s="147" t="s">
        <v>388</v>
      </c>
      <c r="D201" s="19" t="s">
        <v>9</v>
      </c>
      <c r="E201" s="346" t="s">
        <v>18</v>
      </c>
      <c r="F201" s="347">
        <v>3</v>
      </c>
      <c r="G201" s="8">
        <v>2</v>
      </c>
      <c r="H201" s="20" t="s">
        <v>212</v>
      </c>
      <c r="I201" s="8">
        <v>35</v>
      </c>
      <c r="J201" s="8">
        <v>36</v>
      </c>
      <c r="K201" s="156" t="str">
        <f>VLOOKUP(I201,Tuan!$A$2:$D$105,2,0)</f>
        <v>27/03/2017</v>
      </c>
      <c r="L201" s="156" t="str">
        <f>VLOOKUP(J201,Tuan!$A$2:$D$105,3,0)</f>
        <v>09/04/2017</v>
      </c>
      <c r="M201" s="346" t="s">
        <v>17</v>
      </c>
    </row>
    <row r="202" spans="1:13" ht="30" customHeight="1">
      <c r="A202" s="6">
        <v>198</v>
      </c>
      <c r="B202" s="6">
        <v>4</v>
      </c>
      <c r="C202" s="147" t="s">
        <v>388</v>
      </c>
      <c r="D202" s="19" t="s">
        <v>9</v>
      </c>
      <c r="E202" s="348" t="s">
        <v>20</v>
      </c>
      <c r="F202" s="347">
        <v>1</v>
      </c>
      <c r="G202" s="8">
        <v>2</v>
      </c>
      <c r="H202" s="20" t="s">
        <v>212</v>
      </c>
      <c r="I202" s="8">
        <v>35</v>
      </c>
      <c r="J202" s="8">
        <v>36</v>
      </c>
      <c r="K202" s="156" t="str">
        <f>VLOOKUP(I202,Tuan!$A$2:$D$105,2,0)</f>
        <v>27/03/2017</v>
      </c>
      <c r="L202" s="156" t="str">
        <f>VLOOKUP(J202,Tuan!$A$2:$D$105,3,0)</f>
        <v>09/04/2017</v>
      </c>
      <c r="M202" s="346" t="s">
        <v>17</v>
      </c>
    </row>
    <row r="203" spans="1:13" ht="30" customHeight="1">
      <c r="A203" s="6">
        <v>199</v>
      </c>
      <c r="B203" s="6">
        <v>4</v>
      </c>
      <c r="C203" s="13" t="s">
        <v>84</v>
      </c>
      <c r="D203" s="12" t="s">
        <v>82</v>
      </c>
      <c r="E203" s="356" t="s">
        <v>16</v>
      </c>
      <c r="F203" s="357">
        <v>2</v>
      </c>
      <c r="G203" s="8">
        <v>1</v>
      </c>
      <c r="H203" s="8" t="s">
        <v>19</v>
      </c>
      <c r="I203" s="8">
        <v>108</v>
      </c>
      <c r="J203" s="8">
        <v>108</v>
      </c>
      <c r="K203" s="156" t="str">
        <f>VLOOKUP(I203,Tuan!$A$2:$D$105,2,0)</f>
        <v>23/09/2016</v>
      </c>
      <c r="L203" s="156" t="str">
        <f>VLOOKUP(J203,Tuan!$A$2:$D$105,3,0)</f>
        <v>25/09/2016</v>
      </c>
      <c r="M203" s="356" t="s">
        <v>17</v>
      </c>
    </row>
    <row r="204" spans="1:13" ht="30" customHeight="1">
      <c r="A204" s="6">
        <v>200</v>
      </c>
      <c r="B204" s="6">
        <v>4</v>
      </c>
      <c r="C204" s="13" t="s">
        <v>84</v>
      </c>
      <c r="D204" s="12" t="s">
        <v>82</v>
      </c>
      <c r="E204" s="356" t="s">
        <v>16</v>
      </c>
      <c r="F204" s="357">
        <v>2</v>
      </c>
      <c r="G204" s="8">
        <v>1</v>
      </c>
      <c r="H204" s="8" t="s">
        <v>11</v>
      </c>
      <c r="I204" s="8">
        <v>109</v>
      </c>
      <c r="J204" s="8">
        <v>109</v>
      </c>
      <c r="K204" s="156" t="str">
        <f>VLOOKUP(I204,Tuan!$A$2:$D$105,2,0)</f>
        <v>30/09/2016</v>
      </c>
      <c r="L204" s="156" t="str">
        <f>VLOOKUP(J204,Tuan!$A$2:$D$105,3,0)</f>
        <v>02/10/2016</v>
      </c>
      <c r="M204" s="356" t="s">
        <v>17</v>
      </c>
    </row>
    <row r="205" spans="1:13" ht="30" customHeight="1">
      <c r="A205" s="6">
        <v>201</v>
      </c>
      <c r="B205" s="6">
        <v>4</v>
      </c>
      <c r="C205" s="13" t="s">
        <v>84</v>
      </c>
      <c r="D205" s="12" t="s">
        <v>82</v>
      </c>
      <c r="E205" s="346" t="s">
        <v>35</v>
      </c>
      <c r="F205" s="357">
        <v>2</v>
      </c>
      <c r="G205" s="8">
        <v>2</v>
      </c>
      <c r="H205" s="8" t="s">
        <v>19</v>
      </c>
      <c r="I205" s="8">
        <v>140</v>
      </c>
      <c r="J205" s="8">
        <v>140</v>
      </c>
      <c r="K205" s="156" t="str">
        <f>VLOOKUP(I205,Tuan!$A$2:$D$105,2,0)</f>
        <v>05/05/2017</v>
      </c>
      <c r="L205" s="156" t="str">
        <f>VLOOKUP(J205,Tuan!$A$2:$D$105,3,0)</f>
        <v>07/05/2017</v>
      </c>
      <c r="M205" s="346" t="s">
        <v>17</v>
      </c>
    </row>
    <row r="206" spans="1:13" ht="30" customHeight="1">
      <c r="A206" s="6">
        <v>202</v>
      </c>
      <c r="B206" s="6">
        <v>4</v>
      </c>
      <c r="C206" s="13" t="s">
        <v>84</v>
      </c>
      <c r="D206" s="12" t="s">
        <v>82</v>
      </c>
      <c r="E206" s="346" t="s">
        <v>35</v>
      </c>
      <c r="F206" s="357">
        <v>2</v>
      </c>
      <c r="G206" s="8">
        <v>2</v>
      </c>
      <c r="H206" s="8" t="s">
        <v>11</v>
      </c>
      <c r="I206" s="8">
        <v>141</v>
      </c>
      <c r="J206" s="8">
        <v>141</v>
      </c>
      <c r="K206" s="156" t="str">
        <f>VLOOKUP(I206,Tuan!$A$2:$D$105,2,0)</f>
        <v>12/05/2017</v>
      </c>
      <c r="L206" s="156" t="str">
        <f>VLOOKUP(J206,Tuan!$A$2:$D$105,3,0)</f>
        <v>14/05/2017</v>
      </c>
      <c r="M206" s="346" t="s">
        <v>17</v>
      </c>
    </row>
    <row r="207" spans="1:13" ht="30" customHeight="1">
      <c r="A207" s="6">
        <v>203</v>
      </c>
      <c r="B207" s="6">
        <v>4</v>
      </c>
      <c r="C207" s="147" t="s">
        <v>79</v>
      </c>
      <c r="D207" s="19" t="s">
        <v>9</v>
      </c>
      <c r="E207" s="346" t="s">
        <v>30</v>
      </c>
      <c r="F207" s="349">
        <v>3</v>
      </c>
      <c r="G207" s="8">
        <v>2</v>
      </c>
      <c r="H207" s="20" t="s">
        <v>212</v>
      </c>
      <c r="I207" s="8">
        <v>34</v>
      </c>
      <c r="J207" s="8">
        <v>35</v>
      </c>
      <c r="K207" s="156" t="str">
        <f>VLOOKUP(I207,Tuan!$A$2:$D$105,2,0)</f>
        <v>20/03/2017</v>
      </c>
      <c r="L207" s="156" t="str">
        <f>VLOOKUP(J207,Tuan!$A$2:$D$105,3,0)</f>
        <v>02/04/2017</v>
      </c>
      <c r="M207" s="346" t="s">
        <v>31</v>
      </c>
    </row>
    <row r="208" spans="1:13" ht="30" customHeight="1">
      <c r="A208" s="6">
        <v>204</v>
      </c>
      <c r="B208" s="6">
        <v>4</v>
      </c>
      <c r="C208" s="13" t="s">
        <v>80</v>
      </c>
      <c r="D208" s="19" t="s">
        <v>9</v>
      </c>
      <c r="E208" s="346" t="s">
        <v>30</v>
      </c>
      <c r="F208" s="349">
        <v>3</v>
      </c>
      <c r="G208" s="8">
        <v>2</v>
      </c>
      <c r="H208" s="20" t="s">
        <v>212</v>
      </c>
      <c r="I208" s="8">
        <v>39</v>
      </c>
      <c r="J208" s="8">
        <v>40</v>
      </c>
      <c r="K208" s="156" t="str">
        <f>VLOOKUP(I208,Tuan!$A$2:$D$105,2,0)</f>
        <v>24/04/2017</v>
      </c>
      <c r="L208" s="156" t="str">
        <f>VLOOKUP(J208,Tuan!$A$2:$D$105,3,0)</f>
        <v>07/05/2017</v>
      </c>
      <c r="M208" s="346" t="s">
        <v>31</v>
      </c>
    </row>
    <row r="209" spans="1:13" ht="30" customHeight="1">
      <c r="A209" s="6">
        <v>205</v>
      </c>
      <c r="B209" s="6">
        <v>4</v>
      </c>
      <c r="C209" s="147" t="s">
        <v>388</v>
      </c>
      <c r="D209" s="19" t="s">
        <v>9</v>
      </c>
      <c r="E209" s="346" t="s">
        <v>30</v>
      </c>
      <c r="F209" s="349">
        <v>3</v>
      </c>
      <c r="G209" s="8">
        <v>2</v>
      </c>
      <c r="H209" s="20" t="s">
        <v>212</v>
      </c>
      <c r="I209" s="8">
        <v>37</v>
      </c>
      <c r="J209" s="8">
        <v>38</v>
      </c>
      <c r="K209" s="156" t="str">
        <f>VLOOKUP(I209,Tuan!$A$2:$D$105,2,0)</f>
        <v>10/04/2017</v>
      </c>
      <c r="L209" s="156" t="str">
        <f>VLOOKUP(J209,Tuan!$A$2:$D$105,3,0)</f>
        <v>23/04/2017</v>
      </c>
      <c r="M209" s="346" t="s">
        <v>31</v>
      </c>
    </row>
    <row r="210" spans="1:13" ht="30" customHeight="1">
      <c r="A210" s="6">
        <v>206</v>
      </c>
      <c r="B210" s="6">
        <v>3</v>
      </c>
      <c r="C210" s="147" t="s">
        <v>86</v>
      </c>
      <c r="D210" s="12" t="s">
        <v>9</v>
      </c>
      <c r="E210" s="350" t="s">
        <v>50</v>
      </c>
      <c r="F210" s="354">
        <v>3</v>
      </c>
      <c r="G210" s="8">
        <v>1</v>
      </c>
      <c r="H210" s="20" t="s">
        <v>212</v>
      </c>
      <c r="I210" s="8">
        <v>7</v>
      </c>
      <c r="J210" s="8">
        <v>15</v>
      </c>
      <c r="K210" s="156" t="str">
        <f>VLOOKUP(I210,Tuan!$A$2:$D$105,2,0)</f>
        <v>12/09/2016</v>
      </c>
      <c r="L210" s="156" t="str">
        <f>VLOOKUP(J210,Tuan!$A$2:$D$105,3,0)</f>
        <v>13/11/2016</v>
      </c>
      <c r="M210" s="350" t="s">
        <v>53</v>
      </c>
    </row>
    <row r="211" spans="1:13" ht="30" customHeight="1">
      <c r="A211" s="6">
        <v>207</v>
      </c>
      <c r="B211" s="6">
        <v>3</v>
      </c>
      <c r="C211" s="13" t="s">
        <v>120</v>
      </c>
      <c r="D211" s="12" t="s">
        <v>9</v>
      </c>
      <c r="E211" s="350" t="s">
        <v>50</v>
      </c>
      <c r="F211" s="354">
        <v>3</v>
      </c>
      <c r="G211" s="8">
        <v>1</v>
      </c>
      <c r="H211" s="20" t="s">
        <v>212</v>
      </c>
      <c r="I211" s="8">
        <v>13</v>
      </c>
      <c r="J211" s="8">
        <v>14</v>
      </c>
      <c r="K211" s="156" t="str">
        <f>VLOOKUP(I211,Tuan!$A$2:$D$105,2,0)</f>
        <v>24/10/2016</v>
      </c>
      <c r="L211" s="156" t="str">
        <f>VLOOKUP(J211,Tuan!$A$2:$D$105,3,0)</f>
        <v>06/11/2016</v>
      </c>
      <c r="M211" s="350" t="s">
        <v>53</v>
      </c>
    </row>
    <row r="212" spans="1:13" ht="30" customHeight="1">
      <c r="A212" s="6">
        <v>208</v>
      </c>
      <c r="B212" s="6">
        <v>3</v>
      </c>
      <c r="C212" s="147" t="s">
        <v>149</v>
      </c>
      <c r="D212" s="12" t="s">
        <v>9</v>
      </c>
      <c r="E212" s="350" t="s">
        <v>50</v>
      </c>
      <c r="F212" s="354">
        <v>3</v>
      </c>
      <c r="G212" s="8">
        <v>1</v>
      </c>
      <c r="H212" s="20" t="s">
        <v>212</v>
      </c>
      <c r="I212" s="8">
        <v>17</v>
      </c>
      <c r="J212" s="8">
        <v>18</v>
      </c>
      <c r="K212" s="156" t="str">
        <f>VLOOKUP(I212,Tuan!$A$2:$D$105,2,0)</f>
        <v>21/11/2016</v>
      </c>
      <c r="L212" s="156" t="str">
        <f>VLOOKUP(J212,Tuan!$A$2:$D$105,3,0)</f>
        <v>04/12/2016</v>
      </c>
      <c r="M212" s="350" t="s">
        <v>53</v>
      </c>
    </row>
    <row r="213" spans="1:13" ht="30" customHeight="1">
      <c r="A213" s="6">
        <v>209</v>
      </c>
      <c r="B213" s="6">
        <v>3</v>
      </c>
      <c r="C213" s="147" t="s">
        <v>87</v>
      </c>
      <c r="D213" s="12" t="s">
        <v>9</v>
      </c>
      <c r="E213" s="350" t="s">
        <v>50</v>
      </c>
      <c r="F213" s="354">
        <v>3</v>
      </c>
      <c r="G213" s="8">
        <v>1</v>
      </c>
      <c r="H213" s="20" t="s">
        <v>212</v>
      </c>
      <c r="I213" s="8">
        <v>15</v>
      </c>
      <c r="J213" s="8">
        <v>16</v>
      </c>
      <c r="K213" s="156" t="str">
        <f>VLOOKUP(I213,Tuan!$A$2:$D$105,2,0)</f>
        <v>07/11/2016</v>
      </c>
      <c r="L213" s="156" t="str">
        <f>VLOOKUP(J213,Tuan!$A$2:$D$105,3,0)</f>
        <v>20/11/2016</v>
      </c>
      <c r="M213" s="350" t="s">
        <v>53</v>
      </c>
    </row>
    <row r="214" spans="1:13" ht="30" customHeight="1">
      <c r="A214" s="6">
        <v>210</v>
      </c>
      <c r="B214" s="6">
        <v>3</v>
      </c>
      <c r="C214" s="147" t="s">
        <v>150</v>
      </c>
      <c r="D214" s="12" t="s">
        <v>9</v>
      </c>
      <c r="E214" s="350" t="s">
        <v>50</v>
      </c>
      <c r="F214" s="354">
        <v>3</v>
      </c>
      <c r="G214" s="8">
        <v>1</v>
      </c>
      <c r="H214" s="8" t="s">
        <v>19</v>
      </c>
      <c r="I214" s="8">
        <v>110</v>
      </c>
      <c r="J214" s="8">
        <v>110</v>
      </c>
      <c r="K214" s="156" t="str">
        <f>VLOOKUP(I214,Tuan!$A$2:$D$105,2,0)</f>
        <v>07/10/2016</v>
      </c>
      <c r="L214" s="156" t="str">
        <f>VLOOKUP(J214,Tuan!$A$2:$D$105,3,0)</f>
        <v>09/10/2016</v>
      </c>
      <c r="M214" s="350" t="s">
        <v>53</v>
      </c>
    </row>
    <row r="215" spans="1:13" ht="30" customHeight="1">
      <c r="A215" s="6">
        <v>211</v>
      </c>
      <c r="B215" s="6">
        <v>3</v>
      </c>
      <c r="C215" s="147" t="s">
        <v>150</v>
      </c>
      <c r="D215" s="12" t="s">
        <v>9</v>
      </c>
      <c r="E215" s="350" t="s">
        <v>50</v>
      </c>
      <c r="F215" s="354">
        <v>3</v>
      </c>
      <c r="G215" s="8">
        <v>1</v>
      </c>
      <c r="H215" s="8" t="s">
        <v>19</v>
      </c>
      <c r="I215" s="8">
        <v>111</v>
      </c>
      <c r="J215" s="8">
        <v>111</v>
      </c>
      <c r="K215" s="156" t="str">
        <f>VLOOKUP(I215,Tuan!$A$2:$D$105,2,0)</f>
        <v>14/10/2016</v>
      </c>
      <c r="L215" s="156" t="str">
        <f>VLOOKUP(J215,Tuan!$A$2:$D$105,3,0)</f>
        <v>16/10/2016</v>
      </c>
      <c r="M215" s="350" t="s">
        <v>53</v>
      </c>
    </row>
    <row r="216" spans="1:13" ht="30" customHeight="1">
      <c r="A216" s="6">
        <v>212</v>
      </c>
      <c r="B216" s="6">
        <v>3</v>
      </c>
      <c r="C216" s="147" t="s">
        <v>150</v>
      </c>
      <c r="D216" s="12" t="s">
        <v>9</v>
      </c>
      <c r="E216" s="350" t="s">
        <v>50</v>
      </c>
      <c r="F216" s="354">
        <v>3</v>
      </c>
      <c r="G216" s="8">
        <v>1</v>
      </c>
      <c r="H216" s="8" t="s">
        <v>11</v>
      </c>
      <c r="I216" s="8">
        <v>112</v>
      </c>
      <c r="J216" s="8">
        <v>112</v>
      </c>
      <c r="K216" s="156" t="str">
        <f>VLOOKUP(I216,Tuan!$A$2:$D$105,2,0)</f>
        <v>21/10/2016</v>
      </c>
      <c r="L216" s="156" t="str">
        <f>VLOOKUP(J216,Tuan!$A$2:$D$105,3,0)</f>
        <v>23/10/2016</v>
      </c>
      <c r="M216" s="350" t="s">
        <v>53</v>
      </c>
    </row>
    <row r="217" spans="1:13" ht="30" customHeight="1">
      <c r="A217" s="6">
        <v>213</v>
      </c>
      <c r="B217" s="6">
        <v>2</v>
      </c>
      <c r="C217" s="13" t="s">
        <v>185</v>
      </c>
      <c r="D217" s="12" t="s">
        <v>9</v>
      </c>
      <c r="E217" s="353" t="s">
        <v>75</v>
      </c>
      <c r="F217" s="354">
        <v>3</v>
      </c>
      <c r="G217" s="8">
        <v>2</v>
      </c>
      <c r="H217" s="20" t="s">
        <v>212</v>
      </c>
      <c r="I217" s="8">
        <v>37</v>
      </c>
      <c r="J217" s="8">
        <v>38</v>
      </c>
      <c r="K217" s="156" t="str">
        <f>VLOOKUP(I217,Tuan!$A$2:$D$105,2,0)</f>
        <v>10/04/2017</v>
      </c>
      <c r="L217" s="156" t="str">
        <f>VLOOKUP(J217,Tuan!$A$2:$D$105,3,0)</f>
        <v>23/04/2017</v>
      </c>
      <c r="M217" s="353" t="s">
        <v>53</v>
      </c>
    </row>
    <row r="218" spans="1:13" ht="30" customHeight="1">
      <c r="A218" s="6">
        <v>214</v>
      </c>
      <c r="B218" s="6">
        <v>2</v>
      </c>
      <c r="C218" s="13" t="s">
        <v>184</v>
      </c>
      <c r="D218" s="12" t="s">
        <v>9</v>
      </c>
      <c r="E218" s="353" t="s">
        <v>75</v>
      </c>
      <c r="F218" s="354">
        <v>3</v>
      </c>
      <c r="G218" s="8">
        <v>2</v>
      </c>
      <c r="H218" s="20" t="s">
        <v>212</v>
      </c>
      <c r="I218" s="8">
        <v>34</v>
      </c>
      <c r="J218" s="8">
        <v>35</v>
      </c>
      <c r="K218" s="156" t="str">
        <f>VLOOKUP(I218,Tuan!$A$2:$D$105,2,0)</f>
        <v>20/03/2017</v>
      </c>
      <c r="L218" s="156" t="str">
        <f>VLOOKUP(J218,Tuan!$A$2:$D$105,3,0)</f>
        <v>02/04/2017</v>
      </c>
      <c r="M218" s="353" t="s">
        <v>53</v>
      </c>
    </row>
    <row r="219" spans="1:13" ht="30" customHeight="1">
      <c r="A219" s="6">
        <v>215</v>
      </c>
      <c r="B219" s="6">
        <v>2</v>
      </c>
      <c r="C219" s="147" t="s">
        <v>218</v>
      </c>
      <c r="D219" s="12" t="s">
        <v>9</v>
      </c>
      <c r="E219" s="353" t="s">
        <v>75</v>
      </c>
      <c r="F219" s="354">
        <v>3</v>
      </c>
      <c r="G219" s="8">
        <v>2</v>
      </c>
      <c r="H219" s="20" t="s">
        <v>19</v>
      </c>
      <c r="I219" s="8">
        <v>136</v>
      </c>
      <c r="J219" s="8">
        <v>136</v>
      </c>
      <c r="K219" s="156" t="str">
        <f>VLOOKUP(I219,Tuan!$A$2:$D$105,2,0)</f>
        <v>07/04/2017</v>
      </c>
      <c r="L219" s="156" t="str">
        <f>VLOOKUP(J219,Tuan!$A$2:$D$105,3,0)</f>
        <v>09/04/2017</v>
      </c>
      <c r="M219" s="353" t="s">
        <v>53</v>
      </c>
    </row>
    <row r="220" spans="1:13" ht="30" customHeight="1">
      <c r="A220" s="6">
        <v>216</v>
      </c>
      <c r="B220" s="6">
        <v>2</v>
      </c>
      <c r="C220" s="147" t="s">
        <v>218</v>
      </c>
      <c r="D220" s="12" t="s">
        <v>9</v>
      </c>
      <c r="E220" s="353" t="s">
        <v>75</v>
      </c>
      <c r="F220" s="354">
        <v>3</v>
      </c>
      <c r="G220" s="8">
        <v>2</v>
      </c>
      <c r="H220" s="20" t="s">
        <v>19</v>
      </c>
      <c r="I220" s="8">
        <v>137</v>
      </c>
      <c r="J220" s="8">
        <v>137</v>
      </c>
      <c r="K220" s="156" t="str">
        <f>VLOOKUP(I220,Tuan!$A$2:$D$105,2,0)</f>
        <v>14/04/2017</v>
      </c>
      <c r="L220" s="156" t="str">
        <f>VLOOKUP(J220,Tuan!$A$2:$D$105,3,0)</f>
        <v>16/04/2017</v>
      </c>
      <c r="M220" s="353" t="s">
        <v>53</v>
      </c>
    </row>
    <row r="221" spans="1:13" ht="30" customHeight="1">
      <c r="A221" s="6">
        <v>217</v>
      </c>
      <c r="B221" s="6">
        <v>2</v>
      </c>
      <c r="C221" s="147" t="s">
        <v>218</v>
      </c>
      <c r="D221" s="12" t="s">
        <v>9</v>
      </c>
      <c r="E221" s="353" t="s">
        <v>75</v>
      </c>
      <c r="F221" s="354">
        <v>3</v>
      </c>
      <c r="G221" s="8">
        <v>2</v>
      </c>
      <c r="H221" s="20" t="s">
        <v>11</v>
      </c>
      <c r="I221" s="8">
        <v>138</v>
      </c>
      <c r="J221" s="8">
        <v>138</v>
      </c>
      <c r="K221" s="156" t="str">
        <f>VLOOKUP(I221,Tuan!$A$2:$D$105,2,0)</f>
        <v>21/04/2017</v>
      </c>
      <c r="L221" s="156" t="str">
        <f>VLOOKUP(J221,Tuan!$A$2:$D$105,3,0)</f>
        <v>23/04/2017</v>
      </c>
      <c r="M221" s="353" t="s">
        <v>53</v>
      </c>
    </row>
    <row r="222" spans="1:13" ht="30" customHeight="1">
      <c r="A222" s="6">
        <v>218</v>
      </c>
      <c r="B222" s="6">
        <v>2</v>
      </c>
      <c r="C222" s="147" t="s">
        <v>219</v>
      </c>
      <c r="D222" s="12" t="s">
        <v>9</v>
      </c>
      <c r="E222" s="353" t="s">
        <v>75</v>
      </c>
      <c r="F222" s="354">
        <v>3</v>
      </c>
      <c r="G222" s="8">
        <v>2</v>
      </c>
      <c r="H222" s="20" t="s">
        <v>19</v>
      </c>
      <c r="I222" s="8">
        <v>140</v>
      </c>
      <c r="J222" s="8">
        <v>140</v>
      </c>
      <c r="K222" s="156" t="str">
        <f>VLOOKUP(I222,Tuan!$A$2:$D$105,2,0)</f>
        <v>05/05/2017</v>
      </c>
      <c r="L222" s="156" t="str">
        <f>VLOOKUP(J222,Tuan!$A$2:$D$105,3,0)</f>
        <v>07/05/2017</v>
      </c>
      <c r="M222" s="353" t="s">
        <v>53</v>
      </c>
    </row>
    <row r="223" spans="1:13" ht="30" customHeight="1">
      <c r="A223" s="6">
        <v>219</v>
      </c>
      <c r="B223" s="6">
        <v>2</v>
      </c>
      <c r="C223" s="147" t="s">
        <v>219</v>
      </c>
      <c r="D223" s="12" t="s">
        <v>9</v>
      </c>
      <c r="E223" s="353" t="s">
        <v>75</v>
      </c>
      <c r="F223" s="354">
        <v>3</v>
      </c>
      <c r="G223" s="8">
        <v>2</v>
      </c>
      <c r="H223" s="20" t="s">
        <v>19</v>
      </c>
      <c r="I223" s="8">
        <v>141</v>
      </c>
      <c r="J223" s="8">
        <v>141</v>
      </c>
      <c r="K223" s="156" t="str">
        <f>VLOOKUP(I223,Tuan!$A$2:$D$105,2,0)</f>
        <v>12/05/2017</v>
      </c>
      <c r="L223" s="156" t="str">
        <f>VLOOKUP(J223,Tuan!$A$2:$D$105,3,0)</f>
        <v>14/05/2017</v>
      </c>
      <c r="M223" s="353" t="s">
        <v>53</v>
      </c>
    </row>
    <row r="224" spans="1:13" ht="30" customHeight="1">
      <c r="A224" s="6">
        <v>220</v>
      </c>
      <c r="B224" s="6">
        <v>2</v>
      </c>
      <c r="C224" s="147" t="s">
        <v>219</v>
      </c>
      <c r="D224" s="12" t="s">
        <v>9</v>
      </c>
      <c r="E224" s="353" t="s">
        <v>75</v>
      </c>
      <c r="F224" s="354">
        <v>3</v>
      </c>
      <c r="G224" s="8">
        <v>2</v>
      </c>
      <c r="H224" s="20" t="s">
        <v>11</v>
      </c>
      <c r="I224" s="8">
        <v>142</v>
      </c>
      <c r="J224" s="8">
        <v>142</v>
      </c>
      <c r="K224" s="156" t="str">
        <f>VLOOKUP(I224,Tuan!$A$2:$D$105,2,0)</f>
        <v>19/05/2017</v>
      </c>
      <c r="L224" s="156" t="str">
        <f>VLOOKUP(J224,Tuan!$A$2:$D$105,3,0)</f>
        <v>21/05/2017</v>
      </c>
      <c r="M224" s="353" t="s">
        <v>53</v>
      </c>
    </row>
    <row r="225" spans="1:13" ht="30" customHeight="1">
      <c r="A225" s="6">
        <v>221</v>
      </c>
      <c r="B225" s="6">
        <v>3</v>
      </c>
      <c r="C225" s="147" t="s">
        <v>86</v>
      </c>
      <c r="D225" s="12" t="s">
        <v>9</v>
      </c>
      <c r="E225" s="350" t="s">
        <v>51</v>
      </c>
      <c r="F225" s="354">
        <v>3</v>
      </c>
      <c r="G225" s="8">
        <v>1</v>
      </c>
      <c r="H225" s="20" t="s">
        <v>212</v>
      </c>
      <c r="I225" s="8">
        <v>7</v>
      </c>
      <c r="J225" s="8">
        <v>15</v>
      </c>
      <c r="K225" s="156" t="str">
        <f>VLOOKUP(I225,Tuan!$A$2:$D$105,2,0)</f>
        <v>12/09/2016</v>
      </c>
      <c r="L225" s="156" t="str">
        <f>VLOOKUP(J225,Tuan!$A$2:$D$105,3,0)</f>
        <v>13/11/2016</v>
      </c>
      <c r="M225" s="346" t="s">
        <v>54</v>
      </c>
    </row>
    <row r="226" spans="1:13" ht="30" customHeight="1">
      <c r="A226" s="6">
        <v>222</v>
      </c>
      <c r="B226" s="6">
        <v>3</v>
      </c>
      <c r="C226" s="13" t="s">
        <v>120</v>
      </c>
      <c r="D226" s="12" t="s">
        <v>9</v>
      </c>
      <c r="E226" s="350" t="s">
        <v>51</v>
      </c>
      <c r="F226" s="354">
        <v>3</v>
      </c>
      <c r="G226" s="8">
        <v>1</v>
      </c>
      <c r="H226" s="20" t="s">
        <v>212</v>
      </c>
      <c r="I226" s="8">
        <v>15</v>
      </c>
      <c r="J226" s="8">
        <v>16</v>
      </c>
      <c r="K226" s="156" t="str">
        <f>VLOOKUP(I226,Tuan!$A$2:$D$105,2,0)</f>
        <v>07/11/2016</v>
      </c>
      <c r="L226" s="156" t="str">
        <f>VLOOKUP(J226,Tuan!$A$2:$D$105,3,0)</f>
        <v>20/11/2016</v>
      </c>
      <c r="M226" s="346" t="s">
        <v>54</v>
      </c>
    </row>
    <row r="227" spans="1:13" ht="30" customHeight="1">
      <c r="A227" s="6">
        <v>223</v>
      </c>
      <c r="B227" s="6">
        <v>3</v>
      </c>
      <c r="C227" s="147" t="s">
        <v>149</v>
      </c>
      <c r="D227" s="12" t="s">
        <v>9</v>
      </c>
      <c r="E227" s="350" t="s">
        <v>51</v>
      </c>
      <c r="F227" s="354">
        <v>3</v>
      </c>
      <c r="G227" s="8">
        <v>1</v>
      </c>
      <c r="H227" s="20" t="s">
        <v>212</v>
      </c>
      <c r="I227" s="8">
        <v>13</v>
      </c>
      <c r="J227" s="8">
        <v>14</v>
      </c>
      <c r="K227" s="156" t="str">
        <f>VLOOKUP(I227,Tuan!$A$2:$D$105,2,0)</f>
        <v>24/10/2016</v>
      </c>
      <c r="L227" s="156" t="str">
        <f>VLOOKUP(J227,Tuan!$A$2:$D$105,3,0)</f>
        <v>06/11/2016</v>
      </c>
      <c r="M227" s="346" t="s">
        <v>54</v>
      </c>
    </row>
    <row r="228" spans="1:13" ht="30" customHeight="1">
      <c r="A228" s="6">
        <v>224</v>
      </c>
      <c r="B228" s="6">
        <v>3</v>
      </c>
      <c r="C228" s="147" t="s">
        <v>87</v>
      </c>
      <c r="D228" s="12" t="s">
        <v>9</v>
      </c>
      <c r="E228" s="350" t="s">
        <v>51</v>
      </c>
      <c r="F228" s="354">
        <v>3</v>
      </c>
      <c r="G228" s="8">
        <v>1</v>
      </c>
      <c r="H228" s="20" t="s">
        <v>212</v>
      </c>
      <c r="I228" s="8">
        <v>17</v>
      </c>
      <c r="J228" s="8">
        <v>18</v>
      </c>
      <c r="K228" s="156" t="str">
        <f>VLOOKUP(I228,Tuan!$A$2:$D$105,2,0)</f>
        <v>21/11/2016</v>
      </c>
      <c r="L228" s="156" t="str">
        <f>VLOOKUP(J228,Tuan!$A$2:$D$105,3,0)</f>
        <v>04/12/2016</v>
      </c>
      <c r="M228" s="346" t="s">
        <v>54</v>
      </c>
    </row>
    <row r="229" spans="1:13" ht="30" customHeight="1">
      <c r="A229" s="6">
        <v>225</v>
      </c>
      <c r="B229" s="6">
        <v>3</v>
      </c>
      <c r="C229" s="147" t="s">
        <v>150</v>
      </c>
      <c r="D229" s="12" t="s">
        <v>9</v>
      </c>
      <c r="E229" s="350" t="s">
        <v>51</v>
      </c>
      <c r="F229" s="354">
        <v>3</v>
      </c>
      <c r="G229" s="8">
        <v>1</v>
      </c>
      <c r="H229" s="8" t="s">
        <v>19</v>
      </c>
      <c r="I229" s="8">
        <v>107</v>
      </c>
      <c r="J229" s="8">
        <v>107</v>
      </c>
      <c r="K229" s="156" t="str">
        <f>VLOOKUP(I229,Tuan!$A$2:$D$105,2,0)</f>
        <v>16/09/2016</v>
      </c>
      <c r="L229" s="156" t="str">
        <f>VLOOKUP(J229,Tuan!$A$2:$D$105,3,0)</f>
        <v>18/09/2016</v>
      </c>
      <c r="M229" s="346" t="s">
        <v>54</v>
      </c>
    </row>
    <row r="230" spans="1:13" ht="30" customHeight="1">
      <c r="A230" s="6">
        <v>226</v>
      </c>
      <c r="B230" s="6">
        <v>3</v>
      </c>
      <c r="C230" s="147" t="s">
        <v>150</v>
      </c>
      <c r="D230" s="12" t="s">
        <v>9</v>
      </c>
      <c r="E230" s="350" t="s">
        <v>51</v>
      </c>
      <c r="F230" s="354">
        <v>3</v>
      </c>
      <c r="G230" s="8">
        <v>1</v>
      </c>
      <c r="H230" s="8" t="s">
        <v>19</v>
      </c>
      <c r="I230" s="8">
        <v>108</v>
      </c>
      <c r="J230" s="8">
        <v>108</v>
      </c>
      <c r="K230" s="156" t="str">
        <f>VLOOKUP(I230,Tuan!$A$2:$D$105,2,0)</f>
        <v>23/09/2016</v>
      </c>
      <c r="L230" s="156" t="str">
        <f>VLOOKUP(J230,Tuan!$A$2:$D$105,3,0)</f>
        <v>25/09/2016</v>
      </c>
      <c r="M230" s="346" t="s">
        <v>54</v>
      </c>
    </row>
    <row r="231" spans="1:13" ht="30" customHeight="1">
      <c r="A231" s="6">
        <v>227</v>
      </c>
      <c r="B231" s="6">
        <v>3</v>
      </c>
      <c r="C231" s="147" t="s">
        <v>150</v>
      </c>
      <c r="D231" s="12" t="s">
        <v>9</v>
      </c>
      <c r="E231" s="350" t="s">
        <v>51</v>
      </c>
      <c r="F231" s="354">
        <v>3</v>
      </c>
      <c r="G231" s="8">
        <v>1</v>
      </c>
      <c r="H231" s="8" t="s">
        <v>11</v>
      </c>
      <c r="I231" s="8">
        <v>109</v>
      </c>
      <c r="J231" s="8">
        <v>109</v>
      </c>
      <c r="K231" s="156" t="str">
        <f>VLOOKUP(I231,Tuan!$A$2:$D$105,2,0)</f>
        <v>30/09/2016</v>
      </c>
      <c r="L231" s="156" t="str">
        <f>VLOOKUP(J231,Tuan!$A$2:$D$105,3,0)</f>
        <v>02/10/2016</v>
      </c>
      <c r="M231" s="346" t="s">
        <v>54</v>
      </c>
    </row>
    <row r="232" spans="1:13" ht="30" customHeight="1">
      <c r="A232" s="6">
        <v>228</v>
      </c>
      <c r="B232" s="6">
        <v>2</v>
      </c>
      <c r="C232" s="13" t="s">
        <v>185</v>
      </c>
      <c r="D232" s="12" t="s">
        <v>9</v>
      </c>
      <c r="E232" s="353" t="s">
        <v>64</v>
      </c>
      <c r="F232" s="19">
        <v>3</v>
      </c>
      <c r="G232" s="8">
        <v>1</v>
      </c>
      <c r="H232" s="20" t="s">
        <v>212</v>
      </c>
      <c r="I232" s="8">
        <v>4</v>
      </c>
      <c r="J232" s="8">
        <v>5</v>
      </c>
      <c r="K232" s="156" t="str">
        <f>VLOOKUP(I232,Tuan!$A$2:$D$105,2,0)</f>
        <v>22/08/1016</v>
      </c>
      <c r="L232" s="156" t="str">
        <f>VLOOKUP(J232,Tuan!$A$2:$D$105,3,0)</f>
        <v>04/09/2016</v>
      </c>
      <c r="M232" s="355" t="s">
        <v>70</v>
      </c>
    </row>
    <row r="233" spans="1:13" ht="30" customHeight="1">
      <c r="A233" s="6">
        <v>229</v>
      </c>
      <c r="B233" s="6">
        <v>2</v>
      </c>
      <c r="C233" s="13" t="s">
        <v>184</v>
      </c>
      <c r="D233" s="12" t="s">
        <v>9</v>
      </c>
      <c r="E233" s="353" t="s">
        <v>64</v>
      </c>
      <c r="F233" s="19">
        <v>3</v>
      </c>
      <c r="G233" s="8">
        <v>1</v>
      </c>
      <c r="H233" s="20" t="s">
        <v>212</v>
      </c>
      <c r="I233" s="8">
        <v>15</v>
      </c>
      <c r="J233" s="8">
        <v>16</v>
      </c>
      <c r="K233" s="156" t="str">
        <f>VLOOKUP(I233,Tuan!$A$2:$D$105,2,0)</f>
        <v>07/11/2016</v>
      </c>
      <c r="L233" s="156" t="str">
        <f>VLOOKUP(J233,Tuan!$A$2:$D$105,3,0)</f>
        <v>20/11/2016</v>
      </c>
      <c r="M233" s="355" t="s">
        <v>70</v>
      </c>
    </row>
    <row r="234" spans="1:13" ht="30" customHeight="1">
      <c r="A234" s="6">
        <v>230</v>
      </c>
      <c r="B234" s="6">
        <v>2</v>
      </c>
      <c r="C234" s="147" t="s">
        <v>218</v>
      </c>
      <c r="D234" s="12" t="s">
        <v>9</v>
      </c>
      <c r="E234" s="353" t="s">
        <v>64</v>
      </c>
      <c r="F234" s="354">
        <v>3</v>
      </c>
      <c r="G234" s="8">
        <v>1</v>
      </c>
      <c r="H234" s="20" t="s">
        <v>19</v>
      </c>
      <c r="I234" s="8">
        <v>111</v>
      </c>
      <c r="J234" s="8">
        <v>111</v>
      </c>
      <c r="K234" s="156" t="str">
        <f>VLOOKUP(I234,Tuan!$A$2:$D$105,2,0)</f>
        <v>14/10/2016</v>
      </c>
      <c r="L234" s="156" t="str">
        <f>VLOOKUP(J234,Tuan!$A$2:$D$105,3,0)</f>
        <v>16/10/2016</v>
      </c>
      <c r="M234" s="355" t="s">
        <v>70</v>
      </c>
    </row>
    <row r="235" spans="1:13" ht="30" customHeight="1">
      <c r="A235" s="6">
        <v>231</v>
      </c>
      <c r="B235" s="6">
        <v>2</v>
      </c>
      <c r="C235" s="147" t="s">
        <v>218</v>
      </c>
      <c r="D235" s="12" t="s">
        <v>9</v>
      </c>
      <c r="E235" s="353" t="s">
        <v>64</v>
      </c>
      <c r="F235" s="354">
        <v>3</v>
      </c>
      <c r="G235" s="8">
        <v>1</v>
      </c>
      <c r="H235" s="20" t="s">
        <v>19</v>
      </c>
      <c r="I235" s="8">
        <v>112</v>
      </c>
      <c r="J235" s="8">
        <v>112</v>
      </c>
      <c r="K235" s="156" t="str">
        <f>VLOOKUP(I235,Tuan!$A$2:$D$105,2,0)</f>
        <v>21/10/2016</v>
      </c>
      <c r="L235" s="156" t="str">
        <f>VLOOKUP(J235,Tuan!$A$2:$D$105,3,0)</f>
        <v>23/10/2016</v>
      </c>
      <c r="M235" s="355" t="s">
        <v>70</v>
      </c>
    </row>
    <row r="236" spans="1:13" ht="30" customHeight="1">
      <c r="A236" s="6">
        <v>232</v>
      </c>
      <c r="B236" s="6">
        <v>2</v>
      </c>
      <c r="C236" s="147" t="s">
        <v>218</v>
      </c>
      <c r="D236" s="12" t="s">
        <v>9</v>
      </c>
      <c r="E236" s="353" t="s">
        <v>64</v>
      </c>
      <c r="F236" s="354">
        <v>3</v>
      </c>
      <c r="G236" s="8">
        <v>1</v>
      </c>
      <c r="H236" s="20" t="s">
        <v>11</v>
      </c>
      <c r="I236" s="8">
        <v>113</v>
      </c>
      <c r="J236" s="8">
        <v>113</v>
      </c>
      <c r="K236" s="156" t="str">
        <f>VLOOKUP(I236,Tuan!$A$2:$D$105,2,0)</f>
        <v>28/10/2016</v>
      </c>
      <c r="L236" s="156" t="str">
        <f>VLOOKUP(J236,Tuan!$A$2:$D$105,3,0)</f>
        <v>30/10/2016</v>
      </c>
      <c r="M236" s="355" t="s">
        <v>70</v>
      </c>
    </row>
    <row r="237" spans="1:13" ht="30" customHeight="1">
      <c r="A237" s="6">
        <v>233</v>
      </c>
      <c r="B237" s="6">
        <v>2</v>
      </c>
      <c r="C237" s="147" t="s">
        <v>219</v>
      </c>
      <c r="D237" s="12" t="s">
        <v>9</v>
      </c>
      <c r="E237" s="353" t="s">
        <v>64</v>
      </c>
      <c r="F237" s="19">
        <v>3</v>
      </c>
      <c r="G237" s="8">
        <v>1</v>
      </c>
      <c r="H237" s="20" t="s">
        <v>19</v>
      </c>
      <c r="I237" s="8">
        <v>108</v>
      </c>
      <c r="J237" s="8">
        <v>108</v>
      </c>
      <c r="K237" s="156" t="str">
        <f>VLOOKUP(I237,Tuan!$A$2:$D$105,2,0)</f>
        <v>23/09/2016</v>
      </c>
      <c r="L237" s="156" t="str">
        <f>VLOOKUP(J237,Tuan!$A$2:$D$105,3,0)</f>
        <v>25/09/2016</v>
      </c>
      <c r="M237" s="355" t="s">
        <v>70</v>
      </c>
    </row>
    <row r="238" spans="1:13" ht="30" customHeight="1">
      <c r="A238" s="6">
        <v>234</v>
      </c>
      <c r="B238" s="6">
        <v>2</v>
      </c>
      <c r="C238" s="147" t="s">
        <v>219</v>
      </c>
      <c r="D238" s="12" t="s">
        <v>9</v>
      </c>
      <c r="E238" s="353" t="s">
        <v>64</v>
      </c>
      <c r="F238" s="19">
        <v>3</v>
      </c>
      <c r="G238" s="8">
        <v>1</v>
      </c>
      <c r="H238" s="20" t="s">
        <v>19</v>
      </c>
      <c r="I238" s="8">
        <v>109</v>
      </c>
      <c r="J238" s="8">
        <v>109</v>
      </c>
      <c r="K238" s="156" t="str">
        <f>VLOOKUP(I238,Tuan!$A$2:$D$105,2,0)</f>
        <v>30/09/2016</v>
      </c>
      <c r="L238" s="156" t="str">
        <f>VLOOKUP(J238,Tuan!$A$2:$D$105,3,0)</f>
        <v>02/10/2016</v>
      </c>
      <c r="M238" s="355" t="s">
        <v>70</v>
      </c>
    </row>
    <row r="239" spans="1:13" ht="30" customHeight="1">
      <c r="A239" s="6">
        <v>235</v>
      </c>
      <c r="B239" s="6">
        <v>2</v>
      </c>
      <c r="C239" s="147" t="s">
        <v>219</v>
      </c>
      <c r="D239" s="12" t="s">
        <v>9</v>
      </c>
      <c r="E239" s="353" t="s">
        <v>64</v>
      </c>
      <c r="F239" s="19">
        <v>3</v>
      </c>
      <c r="G239" s="8">
        <v>1</v>
      </c>
      <c r="H239" s="20" t="s">
        <v>11</v>
      </c>
      <c r="I239" s="8">
        <v>110</v>
      </c>
      <c r="J239" s="8">
        <v>110</v>
      </c>
      <c r="K239" s="156" t="str">
        <f>VLOOKUP(I239,Tuan!$A$2:$D$105,2,0)</f>
        <v>07/10/2016</v>
      </c>
      <c r="L239" s="156" t="str">
        <f>VLOOKUP(J239,Tuan!$A$2:$D$105,3,0)</f>
        <v>09/10/2016</v>
      </c>
      <c r="M239" s="355" t="s">
        <v>70</v>
      </c>
    </row>
    <row r="240" spans="1:13" ht="30" customHeight="1">
      <c r="A240" s="6">
        <v>236</v>
      </c>
      <c r="B240" s="6">
        <v>2</v>
      </c>
      <c r="C240" s="13" t="s">
        <v>185</v>
      </c>
      <c r="D240" s="12" t="s">
        <v>9</v>
      </c>
      <c r="E240" s="353" t="s">
        <v>76</v>
      </c>
      <c r="F240" s="354">
        <v>2</v>
      </c>
      <c r="G240" s="8">
        <v>2</v>
      </c>
      <c r="H240" s="20" t="s">
        <v>212</v>
      </c>
      <c r="I240" s="8">
        <v>41</v>
      </c>
      <c r="J240" s="8">
        <v>42</v>
      </c>
      <c r="K240" s="156" t="str">
        <f>VLOOKUP(I240,Tuan!$A$2:$D$105,2,0)</f>
        <v>08/05/2017</v>
      </c>
      <c r="L240" s="156" t="str">
        <f>VLOOKUP(J240,Tuan!$A$2:$D$105,3,0)</f>
        <v>21/05/2017</v>
      </c>
      <c r="M240" s="355" t="s">
        <v>76</v>
      </c>
    </row>
    <row r="241" spans="1:13" s="344" customFormat="1" ht="30" customHeight="1">
      <c r="A241" s="6">
        <v>237</v>
      </c>
      <c r="B241" s="6">
        <v>2</v>
      </c>
      <c r="C241" s="13" t="s">
        <v>185</v>
      </c>
      <c r="D241" s="12" t="s">
        <v>9</v>
      </c>
      <c r="E241" s="353" t="s">
        <v>77</v>
      </c>
      <c r="F241" s="354">
        <v>1</v>
      </c>
      <c r="G241" s="8">
        <v>2</v>
      </c>
      <c r="H241" s="20" t="s">
        <v>212</v>
      </c>
      <c r="I241" s="8">
        <v>41</v>
      </c>
      <c r="J241" s="8">
        <v>42</v>
      </c>
      <c r="K241" s="156" t="str">
        <f>VLOOKUP(I241,Tuan!$A$2:$D$105,2,0)</f>
        <v>08/05/2017</v>
      </c>
      <c r="L241" s="156" t="str">
        <f>VLOOKUP(J241,Tuan!$A$2:$D$105,3,0)</f>
        <v>21/05/2017</v>
      </c>
      <c r="M241" s="355" t="s">
        <v>76</v>
      </c>
    </row>
    <row r="242" spans="1:13" ht="30" customHeight="1">
      <c r="A242" s="6">
        <v>238</v>
      </c>
      <c r="B242" s="6">
        <v>2</v>
      </c>
      <c r="C242" s="13" t="s">
        <v>184</v>
      </c>
      <c r="D242" s="12" t="s">
        <v>9</v>
      </c>
      <c r="E242" s="353" t="s">
        <v>76</v>
      </c>
      <c r="F242" s="354">
        <v>2</v>
      </c>
      <c r="G242" s="8">
        <v>2</v>
      </c>
      <c r="H242" s="20" t="s">
        <v>212</v>
      </c>
      <c r="I242" s="8">
        <v>38</v>
      </c>
      <c r="J242" s="8">
        <v>39</v>
      </c>
      <c r="K242" s="156" t="str">
        <f>VLOOKUP(I242,Tuan!$A$2:$D$105,2,0)</f>
        <v>17/04/2017</v>
      </c>
      <c r="L242" s="156" t="str">
        <f>VLOOKUP(J242,Tuan!$A$2:$D$105,3,0)</f>
        <v>30/04/2017</v>
      </c>
      <c r="M242" s="355" t="s">
        <v>76</v>
      </c>
    </row>
    <row r="243" spans="1:13" ht="30" customHeight="1">
      <c r="A243" s="6">
        <v>239</v>
      </c>
      <c r="B243" s="6">
        <v>2</v>
      </c>
      <c r="C243" s="13" t="s">
        <v>184</v>
      </c>
      <c r="D243" s="12" t="s">
        <v>9</v>
      </c>
      <c r="E243" s="353" t="s">
        <v>77</v>
      </c>
      <c r="F243" s="354">
        <v>1</v>
      </c>
      <c r="G243" s="8">
        <v>2</v>
      </c>
      <c r="H243" s="20" t="s">
        <v>212</v>
      </c>
      <c r="I243" s="8">
        <v>38</v>
      </c>
      <c r="J243" s="8">
        <v>39</v>
      </c>
      <c r="K243" s="156" t="str">
        <f>VLOOKUP(I243,Tuan!$A$2:$D$105,2,0)</f>
        <v>17/04/2017</v>
      </c>
      <c r="L243" s="156" t="str">
        <f>VLOOKUP(J243,Tuan!$A$2:$D$105,3,0)</f>
        <v>30/04/2017</v>
      </c>
      <c r="M243" s="355" t="s">
        <v>76</v>
      </c>
    </row>
    <row r="244" spans="1:13" ht="30" customHeight="1">
      <c r="A244" s="6">
        <v>240</v>
      </c>
      <c r="B244" s="6">
        <v>2</v>
      </c>
      <c r="C244" s="147" t="s">
        <v>218</v>
      </c>
      <c r="D244" s="12" t="s">
        <v>9</v>
      </c>
      <c r="E244" s="353" t="s">
        <v>76</v>
      </c>
      <c r="F244" s="354">
        <v>2</v>
      </c>
      <c r="G244" s="8">
        <v>2</v>
      </c>
      <c r="H244" s="20" t="s">
        <v>19</v>
      </c>
      <c r="I244" s="8">
        <v>143</v>
      </c>
      <c r="J244" s="8">
        <v>143</v>
      </c>
      <c r="K244" s="156" t="str">
        <f>VLOOKUP(I244,Tuan!$A$2:$D$105,2,0)</f>
        <v>26/05/2017</v>
      </c>
      <c r="L244" s="156" t="str">
        <f>VLOOKUP(J244,Tuan!$A$2:$D$105,3,0)</f>
        <v>28/05/2017</v>
      </c>
      <c r="M244" s="355" t="s">
        <v>76</v>
      </c>
    </row>
    <row r="245" spans="1:13" ht="30" customHeight="1">
      <c r="A245" s="6">
        <v>241</v>
      </c>
      <c r="B245" s="6">
        <v>2</v>
      </c>
      <c r="C245" s="147" t="s">
        <v>218</v>
      </c>
      <c r="D245" s="12" t="s">
        <v>9</v>
      </c>
      <c r="E245" s="353" t="s">
        <v>77</v>
      </c>
      <c r="F245" s="354">
        <v>1</v>
      </c>
      <c r="G245" s="8">
        <v>2</v>
      </c>
      <c r="H245" s="20" t="s">
        <v>19</v>
      </c>
      <c r="I245" s="8">
        <v>144</v>
      </c>
      <c r="J245" s="8">
        <v>144</v>
      </c>
      <c r="K245" s="156" t="str">
        <f>VLOOKUP(I245,Tuan!$A$2:$D$105,2,0)</f>
        <v>02/06/2017</v>
      </c>
      <c r="L245" s="156" t="str">
        <f>VLOOKUP(J245,Tuan!$A$2:$D$105,3,0)</f>
        <v>04/06/2017</v>
      </c>
      <c r="M245" s="355" t="s">
        <v>76</v>
      </c>
    </row>
    <row r="246" spans="1:13" ht="30" customHeight="1">
      <c r="A246" s="6">
        <v>242</v>
      </c>
      <c r="B246" s="6">
        <v>2</v>
      </c>
      <c r="C246" s="147" t="s">
        <v>218</v>
      </c>
      <c r="D246" s="12" t="s">
        <v>9</v>
      </c>
      <c r="E246" s="353" t="s">
        <v>76</v>
      </c>
      <c r="F246" s="354">
        <v>2</v>
      </c>
      <c r="G246" s="8">
        <v>2</v>
      </c>
      <c r="H246" s="20" t="s">
        <v>11</v>
      </c>
      <c r="I246" s="8">
        <v>145</v>
      </c>
      <c r="J246" s="8">
        <v>145</v>
      </c>
      <c r="K246" s="156" t="str">
        <f>VLOOKUP(I246,Tuan!$A$2:$D$105,2,0)</f>
        <v>09/06/2017</v>
      </c>
      <c r="L246" s="156" t="str">
        <f>VLOOKUP(J246,Tuan!$A$2:$D$105,3,0)</f>
        <v>11/06/2017</v>
      </c>
      <c r="M246" s="355" t="s">
        <v>76</v>
      </c>
    </row>
    <row r="247" spans="1:13" ht="30" customHeight="1">
      <c r="A247" s="6">
        <v>243</v>
      </c>
      <c r="B247" s="6">
        <v>2</v>
      </c>
      <c r="C247" s="147" t="s">
        <v>218</v>
      </c>
      <c r="D247" s="12" t="s">
        <v>9</v>
      </c>
      <c r="E247" s="353" t="s">
        <v>77</v>
      </c>
      <c r="F247" s="354">
        <v>1</v>
      </c>
      <c r="G247" s="8">
        <v>2</v>
      </c>
      <c r="H247" s="20" t="s">
        <v>11</v>
      </c>
      <c r="I247" s="8">
        <v>145</v>
      </c>
      <c r="J247" s="8">
        <v>145</v>
      </c>
      <c r="K247" s="156" t="str">
        <f>VLOOKUP(I247,Tuan!$A$2:$D$105,2,0)</f>
        <v>09/06/2017</v>
      </c>
      <c r="L247" s="156" t="str">
        <f>VLOOKUP(J247,Tuan!$A$2:$D$105,3,0)</f>
        <v>11/06/2017</v>
      </c>
      <c r="M247" s="355" t="s">
        <v>76</v>
      </c>
    </row>
    <row r="248" spans="1:13" ht="30" customHeight="1">
      <c r="A248" s="6">
        <v>244</v>
      </c>
      <c r="B248" s="6">
        <v>2</v>
      </c>
      <c r="C248" s="147" t="s">
        <v>219</v>
      </c>
      <c r="D248" s="12" t="s">
        <v>9</v>
      </c>
      <c r="E248" s="353" t="s">
        <v>76</v>
      </c>
      <c r="F248" s="354">
        <v>2</v>
      </c>
      <c r="G248" s="8">
        <v>2</v>
      </c>
      <c r="H248" s="20" t="s">
        <v>19</v>
      </c>
      <c r="I248" s="8">
        <v>136</v>
      </c>
      <c r="J248" s="8">
        <v>136</v>
      </c>
      <c r="K248" s="156" t="str">
        <f>VLOOKUP(I248,Tuan!$A$2:$D$105,2,0)</f>
        <v>07/04/2017</v>
      </c>
      <c r="L248" s="156" t="str">
        <f>VLOOKUP(J248,Tuan!$A$2:$D$105,3,0)</f>
        <v>09/04/2017</v>
      </c>
      <c r="M248" s="355" t="s">
        <v>76</v>
      </c>
    </row>
    <row r="249" spans="1:13" ht="30" customHeight="1">
      <c r="A249" s="6">
        <v>245</v>
      </c>
      <c r="B249" s="6">
        <v>2</v>
      </c>
      <c r="C249" s="147" t="s">
        <v>219</v>
      </c>
      <c r="D249" s="12" t="s">
        <v>9</v>
      </c>
      <c r="E249" s="353" t="s">
        <v>77</v>
      </c>
      <c r="F249" s="354">
        <v>1</v>
      </c>
      <c r="G249" s="8">
        <v>2</v>
      </c>
      <c r="H249" s="20" t="s">
        <v>19</v>
      </c>
      <c r="I249" s="8">
        <v>137</v>
      </c>
      <c r="J249" s="8">
        <v>137</v>
      </c>
      <c r="K249" s="156" t="str">
        <f>VLOOKUP(I249,Tuan!$A$2:$D$105,2,0)</f>
        <v>14/04/2017</v>
      </c>
      <c r="L249" s="156" t="str">
        <f>VLOOKUP(J249,Tuan!$A$2:$D$105,3,0)</f>
        <v>16/04/2017</v>
      </c>
      <c r="M249" s="355" t="s">
        <v>76</v>
      </c>
    </row>
    <row r="250" spans="1:13" ht="30" customHeight="1">
      <c r="A250" s="6">
        <v>246</v>
      </c>
      <c r="B250" s="6">
        <v>2</v>
      </c>
      <c r="C250" s="147" t="s">
        <v>219</v>
      </c>
      <c r="D250" s="12" t="s">
        <v>9</v>
      </c>
      <c r="E250" s="353" t="s">
        <v>76</v>
      </c>
      <c r="F250" s="354">
        <v>2</v>
      </c>
      <c r="G250" s="8">
        <v>2</v>
      </c>
      <c r="H250" s="20" t="s">
        <v>11</v>
      </c>
      <c r="I250" s="8">
        <v>138</v>
      </c>
      <c r="J250" s="8">
        <v>138</v>
      </c>
      <c r="K250" s="156" t="str">
        <f>VLOOKUP(I250,Tuan!$A$2:$D$105,2,0)</f>
        <v>21/04/2017</v>
      </c>
      <c r="L250" s="156" t="str">
        <f>VLOOKUP(J250,Tuan!$A$2:$D$105,3,0)</f>
        <v>23/04/2017</v>
      </c>
      <c r="M250" s="355" t="s">
        <v>76</v>
      </c>
    </row>
    <row r="251" spans="1:13" ht="30" customHeight="1">
      <c r="A251" s="6">
        <v>247</v>
      </c>
      <c r="B251" s="6">
        <v>2</v>
      </c>
      <c r="C251" s="147" t="s">
        <v>219</v>
      </c>
      <c r="D251" s="12" t="s">
        <v>9</v>
      </c>
      <c r="E251" s="353" t="s">
        <v>77</v>
      </c>
      <c r="F251" s="354">
        <v>1</v>
      </c>
      <c r="G251" s="8">
        <v>2</v>
      </c>
      <c r="H251" s="20" t="s">
        <v>11</v>
      </c>
      <c r="I251" s="8">
        <v>138</v>
      </c>
      <c r="J251" s="8">
        <v>138</v>
      </c>
      <c r="K251" s="156" t="str">
        <f>VLOOKUP(I251,Tuan!$A$2:$D$105,2,0)</f>
        <v>21/04/2017</v>
      </c>
      <c r="L251" s="156" t="str">
        <f>VLOOKUP(J251,Tuan!$A$2:$D$105,3,0)</f>
        <v>23/04/2017</v>
      </c>
      <c r="M251" s="355" t="s">
        <v>76</v>
      </c>
    </row>
    <row r="252" spans="1:13" ht="30" customHeight="1">
      <c r="A252" s="6">
        <v>248</v>
      </c>
      <c r="B252" s="6">
        <v>2</v>
      </c>
      <c r="C252" s="147" t="s">
        <v>218</v>
      </c>
      <c r="D252" s="12" t="s">
        <v>9</v>
      </c>
      <c r="E252" s="353" t="s">
        <v>85</v>
      </c>
      <c r="F252" s="354">
        <v>3</v>
      </c>
      <c r="G252" s="8">
        <v>1</v>
      </c>
      <c r="H252" s="20" t="s">
        <v>19</v>
      </c>
      <c r="I252" s="8">
        <v>108</v>
      </c>
      <c r="J252" s="8">
        <v>108</v>
      </c>
      <c r="K252" s="156" t="str">
        <f>VLOOKUP(I252,Tuan!$A$2:$D$105,2,0)</f>
        <v>23/09/2016</v>
      </c>
      <c r="L252" s="156" t="str">
        <f>VLOOKUP(J252,Tuan!$A$2:$D$105,3,0)</f>
        <v>25/09/2016</v>
      </c>
      <c r="M252" s="355" t="s">
        <v>384</v>
      </c>
    </row>
    <row r="253" spans="1:13" ht="30" customHeight="1">
      <c r="A253" s="6">
        <v>249</v>
      </c>
      <c r="B253" s="6">
        <v>2</v>
      </c>
      <c r="C253" s="147" t="s">
        <v>218</v>
      </c>
      <c r="D253" s="12" t="s">
        <v>9</v>
      </c>
      <c r="E253" s="353" t="s">
        <v>85</v>
      </c>
      <c r="F253" s="354">
        <v>3</v>
      </c>
      <c r="G253" s="8">
        <v>1</v>
      </c>
      <c r="H253" s="20" t="s">
        <v>19</v>
      </c>
      <c r="I253" s="8">
        <v>109</v>
      </c>
      <c r="J253" s="8">
        <v>109</v>
      </c>
      <c r="K253" s="156" t="str">
        <f>VLOOKUP(I253,Tuan!$A$2:$D$105,2,0)</f>
        <v>30/09/2016</v>
      </c>
      <c r="L253" s="156" t="str">
        <f>VLOOKUP(J253,Tuan!$A$2:$D$105,3,0)</f>
        <v>02/10/2016</v>
      </c>
      <c r="M253" s="355" t="s">
        <v>384</v>
      </c>
    </row>
    <row r="254" spans="1:13" ht="30" customHeight="1">
      <c r="A254" s="6">
        <v>250</v>
      </c>
      <c r="B254" s="6">
        <v>2</v>
      </c>
      <c r="C254" s="147" t="s">
        <v>218</v>
      </c>
      <c r="D254" s="12" t="s">
        <v>9</v>
      </c>
      <c r="E254" s="353" t="s">
        <v>81</v>
      </c>
      <c r="F254" s="354">
        <v>2</v>
      </c>
      <c r="G254" s="8">
        <v>1</v>
      </c>
      <c r="H254" s="20" t="s">
        <v>19</v>
      </c>
      <c r="I254" s="8">
        <v>107</v>
      </c>
      <c r="J254" s="8">
        <v>107</v>
      </c>
      <c r="K254" s="156" t="str">
        <f>VLOOKUP(I254,Tuan!$A$2:$D$105,2,0)</f>
        <v>16/09/2016</v>
      </c>
      <c r="L254" s="156" t="str">
        <f>VLOOKUP(J254,Tuan!$A$2:$D$105,3,0)</f>
        <v>18/09/2016</v>
      </c>
      <c r="M254" s="355" t="s">
        <v>384</v>
      </c>
    </row>
    <row r="255" spans="1:13" ht="30" customHeight="1">
      <c r="A255" s="6">
        <v>251</v>
      </c>
      <c r="B255" s="6">
        <v>2</v>
      </c>
      <c r="C255" s="147" t="s">
        <v>218</v>
      </c>
      <c r="D255" s="12" t="s">
        <v>9</v>
      </c>
      <c r="E255" s="353" t="s">
        <v>85</v>
      </c>
      <c r="F255" s="354">
        <v>3</v>
      </c>
      <c r="G255" s="8">
        <v>1</v>
      </c>
      <c r="H255" s="20" t="s">
        <v>11</v>
      </c>
      <c r="I255" s="8">
        <v>110</v>
      </c>
      <c r="J255" s="8">
        <v>110</v>
      </c>
      <c r="K255" s="156" t="str">
        <f>VLOOKUP(I255,Tuan!$A$2:$D$105,2,0)</f>
        <v>07/10/2016</v>
      </c>
      <c r="L255" s="156" t="str">
        <f>VLOOKUP(J255,Tuan!$A$2:$D$105,3,0)</f>
        <v>09/10/2016</v>
      </c>
      <c r="M255" s="355" t="s">
        <v>384</v>
      </c>
    </row>
    <row r="256" spans="1:13" ht="30" customHeight="1">
      <c r="A256" s="6">
        <v>252</v>
      </c>
      <c r="B256" s="6">
        <v>2</v>
      </c>
      <c r="C256" s="147" t="s">
        <v>218</v>
      </c>
      <c r="D256" s="12" t="s">
        <v>9</v>
      </c>
      <c r="E256" s="353" t="s">
        <v>81</v>
      </c>
      <c r="F256" s="354">
        <v>2</v>
      </c>
      <c r="G256" s="8">
        <v>1</v>
      </c>
      <c r="H256" s="20" t="s">
        <v>11</v>
      </c>
      <c r="I256" s="8">
        <v>110</v>
      </c>
      <c r="J256" s="8">
        <v>110</v>
      </c>
      <c r="K256" s="156" t="str">
        <f>VLOOKUP(I256,Tuan!$A$2:$D$105,2,0)</f>
        <v>07/10/2016</v>
      </c>
      <c r="L256" s="156" t="str">
        <f>VLOOKUP(J256,Tuan!$A$2:$D$105,3,0)</f>
        <v>09/10/2016</v>
      </c>
      <c r="M256" s="355" t="s">
        <v>384</v>
      </c>
    </row>
    <row r="257" spans="1:13" ht="30" customHeight="1">
      <c r="A257" s="6">
        <v>253</v>
      </c>
      <c r="B257" s="6">
        <v>2</v>
      </c>
      <c r="C257" s="13" t="s">
        <v>185</v>
      </c>
      <c r="D257" s="12" t="s">
        <v>9</v>
      </c>
      <c r="E257" s="353" t="s">
        <v>78</v>
      </c>
      <c r="F257" s="354">
        <v>3</v>
      </c>
      <c r="G257" s="8">
        <v>2</v>
      </c>
      <c r="H257" s="20" t="s">
        <v>212</v>
      </c>
      <c r="I257" s="8">
        <v>33</v>
      </c>
      <c r="J257" s="8">
        <v>34</v>
      </c>
      <c r="K257" s="156" t="str">
        <f>VLOOKUP(I257,Tuan!$A$2:$D$105,2,0)</f>
        <v>13/03/2017</v>
      </c>
      <c r="L257" s="156" t="str">
        <f>VLOOKUP(J257,Tuan!$A$2:$D$105,3,0)</f>
        <v>26/03/2017</v>
      </c>
      <c r="M257" s="355" t="s">
        <v>78</v>
      </c>
    </row>
    <row r="258" spans="1:13" ht="30" customHeight="1">
      <c r="A258" s="6">
        <v>254</v>
      </c>
      <c r="B258" s="6">
        <v>2</v>
      </c>
      <c r="C258" s="13" t="s">
        <v>184</v>
      </c>
      <c r="D258" s="12" t="s">
        <v>9</v>
      </c>
      <c r="E258" s="353" t="s">
        <v>78</v>
      </c>
      <c r="F258" s="354">
        <v>3</v>
      </c>
      <c r="G258" s="8">
        <v>2</v>
      </c>
      <c r="H258" s="20" t="s">
        <v>212</v>
      </c>
      <c r="I258" s="8">
        <v>36</v>
      </c>
      <c r="J258" s="8">
        <v>37</v>
      </c>
      <c r="K258" s="156" t="str">
        <f>VLOOKUP(I258,Tuan!$A$2:$D$105,2,0)</f>
        <v>03/04/2017</v>
      </c>
      <c r="L258" s="156" t="str">
        <f>VLOOKUP(J258,Tuan!$A$2:$D$105,3,0)</f>
        <v>16/04/2017</v>
      </c>
      <c r="M258" s="355" t="s">
        <v>78</v>
      </c>
    </row>
    <row r="259" spans="1:13" ht="30" customHeight="1">
      <c r="A259" s="6">
        <v>255</v>
      </c>
      <c r="B259" s="6">
        <v>2</v>
      </c>
      <c r="C259" s="147" t="s">
        <v>218</v>
      </c>
      <c r="D259" s="12" t="s">
        <v>9</v>
      </c>
      <c r="E259" s="353" t="s">
        <v>78</v>
      </c>
      <c r="F259" s="354">
        <v>3</v>
      </c>
      <c r="G259" s="8">
        <v>2</v>
      </c>
      <c r="H259" s="20" t="s">
        <v>19</v>
      </c>
      <c r="I259" s="8">
        <v>140</v>
      </c>
      <c r="J259" s="8">
        <v>140</v>
      </c>
      <c r="K259" s="156" t="str">
        <f>VLOOKUP(I259,Tuan!$A$2:$D$105,2,0)</f>
        <v>05/05/2017</v>
      </c>
      <c r="L259" s="156" t="str">
        <f>VLOOKUP(J259,Tuan!$A$2:$D$105,3,0)</f>
        <v>07/05/2017</v>
      </c>
      <c r="M259" s="355" t="s">
        <v>78</v>
      </c>
    </row>
    <row r="260" spans="1:13" ht="30" customHeight="1">
      <c r="A260" s="6">
        <v>256</v>
      </c>
      <c r="B260" s="6">
        <v>2</v>
      </c>
      <c r="C260" s="147" t="s">
        <v>218</v>
      </c>
      <c r="D260" s="12" t="s">
        <v>9</v>
      </c>
      <c r="E260" s="353" t="s">
        <v>78</v>
      </c>
      <c r="F260" s="354">
        <v>3</v>
      </c>
      <c r="G260" s="8">
        <v>2</v>
      </c>
      <c r="H260" s="20" t="s">
        <v>19</v>
      </c>
      <c r="I260" s="8">
        <v>141</v>
      </c>
      <c r="J260" s="8">
        <v>141</v>
      </c>
      <c r="K260" s="156" t="str">
        <f>VLOOKUP(I260,Tuan!$A$2:$D$105,2,0)</f>
        <v>12/05/2017</v>
      </c>
      <c r="L260" s="156" t="str">
        <f>VLOOKUP(J260,Tuan!$A$2:$D$105,3,0)</f>
        <v>14/05/2017</v>
      </c>
      <c r="M260" s="355" t="s">
        <v>78</v>
      </c>
    </row>
    <row r="261" spans="1:13" ht="30" customHeight="1">
      <c r="A261" s="6">
        <v>257</v>
      </c>
      <c r="B261" s="6">
        <v>2</v>
      </c>
      <c r="C261" s="147" t="s">
        <v>218</v>
      </c>
      <c r="D261" s="12" t="s">
        <v>9</v>
      </c>
      <c r="E261" s="353" t="s">
        <v>78</v>
      </c>
      <c r="F261" s="354">
        <v>3</v>
      </c>
      <c r="G261" s="8">
        <v>2</v>
      </c>
      <c r="H261" s="20" t="s">
        <v>11</v>
      </c>
      <c r="I261" s="8">
        <v>142</v>
      </c>
      <c r="J261" s="8">
        <v>142</v>
      </c>
      <c r="K261" s="156" t="str">
        <f>VLOOKUP(I261,Tuan!$A$2:$D$105,2,0)</f>
        <v>19/05/2017</v>
      </c>
      <c r="L261" s="156" t="str">
        <f>VLOOKUP(J261,Tuan!$A$2:$D$105,3,0)</f>
        <v>21/05/2017</v>
      </c>
      <c r="M261" s="355" t="s">
        <v>78</v>
      </c>
    </row>
    <row r="262" spans="1:13" ht="30" customHeight="1">
      <c r="A262" s="6">
        <v>258</v>
      </c>
      <c r="B262" s="6">
        <v>2</v>
      </c>
      <c r="C262" s="147" t="s">
        <v>219</v>
      </c>
      <c r="D262" s="12" t="s">
        <v>9</v>
      </c>
      <c r="E262" s="353" t="s">
        <v>78</v>
      </c>
      <c r="F262" s="354">
        <v>3</v>
      </c>
      <c r="G262" s="8">
        <v>2</v>
      </c>
      <c r="H262" s="20" t="s">
        <v>19</v>
      </c>
      <c r="I262" s="8">
        <v>143</v>
      </c>
      <c r="J262" s="8">
        <v>143</v>
      </c>
      <c r="K262" s="156" t="str">
        <f>VLOOKUP(I262,Tuan!$A$2:$D$105,2,0)</f>
        <v>26/05/2017</v>
      </c>
      <c r="L262" s="156" t="str">
        <f>VLOOKUP(J262,Tuan!$A$2:$D$105,3,0)</f>
        <v>28/05/2017</v>
      </c>
      <c r="M262" s="355" t="s">
        <v>78</v>
      </c>
    </row>
    <row r="263" spans="1:13" ht="30" customHeight="1">
      <c r="A263" s="6">
        <v>259</v>
      </c>
      <c r="B263" s="6">
        <v>2</v>
      </c>
      <c r="C263" s="147" t="s">
        <v>219</v>
      </c>
      <c r="D263" s="12" t="s">
        <v>9</v>
      </c>
      <c r="E263" s="353" t="s">
        <v>78</v>
      </c>
      <c r="F263" s="354">
        <v>3</v>
      </c>
      <c r="G263" s="8">
        <v>2</v>
      </c>
      <c r="H263" s="20" t="s">
        <v>19</v>
      </c>
      <c r="I263" s="8">
        <v>144</v>
      </c>
      <c r="J263" s="8">
        <v>144</v>
      </c>
      <c r="K263" s="156" t="str">
        <f>VLOOKUP(I263,Tuan!$A$2:$D$105,2,0)</f>
        <v>02/06/2017</v>
      </c>
      <c r="L263" s="156" t="str">
        <f>VLOOKUP(J263,Tuan!$A$2:$D$105,3,0)</f>
        <v>04/06/2017</v>
      </c>
      <c r="M263" s="355" t="s">
        <v>78</v>
      </c>
    </row>
    <row r="264" spans="1:13" ht="30" customHeight="1">
      <c r="A264" s="6">
        <v>260</v>
      </c>
      <c r="B264" s="6">
        <v>2</v>
      </c>
      <c r="C264" s="147" t="s">
        <v>219</v>
      </c>
      <c r="D264" s="12" t="s">
        <v>9</v>
      </c>
      <c r="E264" s="353" t="s">
        <v>78</v>
      </c>
      <c r="F264" s="354">
        <v>3</v>
      </c>
      <c r="G264" s="8">
        <v>2</v>
      </c>
      <c r="H264" s="20" t="s">
        <v>11</v>
      </c>
      <c r="I264" s="8">
        <v>145</v>
      </c>
      <c r="J264" s="8">
        <v>145</v>
      </c>
      <c r="K264" s="156" t="str">
        <f>VLOOKUP(I264,Tuan!$A$2:$D$105,2,0)</f>
        <v>09/06/2017</v>
      </c>
      <c r="L264" s="156" t="str">
        <f>VLOOKUP(J264,Tuan!$A$2:$D$105,3,0)</f>
        <v>11/06/2017</v>
      </c>
      <c r="M264" s="355" t="s">
        <v>78</v>
      </c>
    </row>
    <row r="265" spans="1:13" ht="30" customHeight="1">
      <c r="A265" s="6">
        <v>261</v>
      </c>
      <c r="B265" s="6">
        <v>2</v>
      </c>
      <c r="C265" s="13" t="s">
        <v>185</v>
      </c>
      <c r="D265" s="12" t="s">
        <v>9</v>
      </c>
      <c r="E265" s="353" t="s">
        <v>65</v>
      </c>
      <c r="F265" s="19">
        <v>3</v>
      </c>
      <c r="G265" s="8">
        <v>1</v>
      </c>
      <c r="H265" s="20" t="s">
        <v>212</v>
      </c>
      <c r="I265" s="8">
        <v>8</v>
      </c>
      <c r="J265" s="8">
        <v>9</v>
      </c>
      <c r="K265" s="156" t="str">
        <f>VLOOKUP(I265,Tuan!$A$2:$D$105,2,0)</f>
        <v>19/09/2016</v>
      </c>
      <c r="L265" s="156" t="str">
        <f>VLOOKUP(J265,Tuan!$A$2:$D$105,3,0)</f>
        <v>02/10/2016</v>
      </c>
      <c r="M265" s="355" t="s">
        <v>71</v>
      </c>
    </row>
    <row r="266" spans="1:13" ht="30" customHeight="1">
      <c r="A266" s="6">
        <v>262</v>
      </c>
      <c r="B266" s="6">
        <v>2</v>
      </c>
      <c r="C266" s="13" t="s">
        <v>184</v>
      </c>
      <c r="D266" s="12" t="s">
        <v>9</v>
      </c>
      <c r="E266" s="353" t="s">
        <v>65</v>
      </c>
      <c r="F266" s="19">
        <v>3</v>
      </c>
      <c r="G266" s="8">
        <v>1</v>
      </c>
      <c r="H266" s="20" t="s">
        <v>212</v>
      </c>
      <c r="I266" s="8">
        <v>7</v>
      </c>
      <c r="J266" s="8">
        <v>8</v>
      </c>
      <c r="K266" s="156" t="str">
        <f>VLOOKUP(I266,Tuan!$A$2:$D$105,2,0)</f>
        <v>12/09/2016</v>
      </c>
      <c r="L266" s="156" t="str">
        <f>VLOOKUP(J266,Tuan!$A$2:$D$105,3,0)</f>
        <v>25/09/2016</v>
      </c>
      <c r="M266" s="355" t="s">
        <v>71</v>
      </c>
    </row>
    <row r="267" spans="1:13" ht="30" customHeight="1">
      <c r="A267" s="6">
        <v>263</v>
      </c>
      <c r="B267" s="6">
        <v>2</v>
      </c>
      <c r="C267" s="147" t="s">
        <v>218</v>
      </c>
      <c r="D267" s="12" t="s">
        <v>9</v>
      </c>
      <c r="E267" s="353" t="s">
        <v>65</v>
      </c>
      <c r="F267" s="354">
        <v>3</v>
      </c>
      <c r="G267" s="8">
        <v>1</v>
      </c>
      <c r="H267" s="20" t="s">
        <v>19</v>
      </c>
      <c r="I267" s="8">
        <v>114</v>
      </c>
      <c r="J267" s="8">
        <v>114</v>
      </c>
      <c r="K267" s="156" t="str">
        <f>VLOOKUP(I267,Tuan!$A$2:$D$105,2,0)</f>
        <v>04/11/2016</v>
      </c>
      <c r="L267" s="156" t="str">
        <f>VLOOKUP(J267,Tuan!$A$2:$D$105,3,0)</f>
        <v>06/11/2016</v>
      </c>
      <c r="M267" s="355" t="s">
        <v>71</v>
      </c>
    </row>
    <row r="268" spans="1:13" ht="30" customHeight="1">
      <c r="A268" s="6">
        <v>264</v>
      </c>
      <c r="B268" s="6">
        <v>2</v>
      </c>
      <c r="C268" s="147" t="s">
        <v>218</v>
      </c>
      <c r="D268" s="12" t="s">
        <v>9</v>
      </c>
      <c r="E268" s="353" t="s">
        <v>65</v>
      </c>
      <c r="F268" s="354">
        <v>3</v>
      </c>
      <c r="G268" s="8">
        <v>1</v>
      </c>
      <c r="H268" s="20" t="s">
        <v>19</v>
      </c>
      <c r="I268" s="8">
        <v>115</v>
      </c>
      <c r="J268" s="8">
        <v>115</v>
      </c>
      <c r="K268" s="156" t="str">
        <f>VLOOKUP(I268,Tuan!$A$2:$D$105,2,0)</f>
        <v>11/11/2016</v>
      </c>
      <c r="L268" s="156" t="str">
        <f>VLOOKUP(J268,Tuan!$A$2:$D$105,3,0)</f>
        <v>13/11/2016</v>
      </c>
      <c r="M268" s="355" t="s">
        <v>71</v>
      </c>
    </row>
    <row r="269" spans="1:13" ht="30" customHeight="1">
      <c r="A269" s="6">
        <v>265</v>
      </c>
      <c r="B269" s="6">
        <v>2</v>
      </c>
      <c r="C269" s="147" t="s">
        <v>218</v>
      </c>
      <c r="D269" s="12" t="s">
        <v>9</v>
      </c>
      <c r="E269" s="353" t="s">
        <v>65</v>
      </c>
      <c r="F269" s="354">
        <v>3</v>
      </c>
      <c r="G269" s="8">
        <v>1</v>
      </c>
      <c r="H269" s="20" t="s">
        <v>11</v>
      </c>
      <c r="I269" s="8">
        <v>116</v>
      </c>
      <c r="J269" s="8">
        <v>116</v>
      </c>
      <c r="K269" s="156" t="str">
        <f>VLOOKUP(I269,Tuan!$A$2:$D$105,2,0)</f>
        <v>18/11/2016</v>
      </c>
      <c r="L269" s="156" t="str">
        <f>VLOOKUP(J269,Tuan!$A$2:$D$105,3,0)</f>
        <v>20/11/2016</v>
      </c>
      <c r="M269" s="355" t="s">
        <v>71</v>
      </c>
    </row>
    <row r="270" spans="1:13" ht="30" customHeight="1">
      <c r="A270" s="6">
        <v>266</v>
      </c>
      <c r="B270" s="6">
        <v>2</v>
      </c>
      <c r="C270" s="147" t="s">
        <v>219</v>
      </c>
      <c r="D270" s="12" t="s">
        <v>9</v>
      </c>
      <c r="E270" s="353" t="s">
        <v>65</v>
      </c>
      <c r="F270" s="19">
        <v>3</v>
      </c>
      <c r="G270" s="8">
        <v>1</v>
      </c>
      <c r="H270" s="20" t="s">
        <v>19</v>
      </c>
      <c r="I270" s="8">
        <v>111</v>
      </c>
      <c r="J270" s="8">
        <v>111</v>
      </c>
      <c r="K270" s="156" t="str">
        <f>VLOOKUP(I270,Tuan!$A$2:$D$105,2,0)</f>
        <v>14/10/2016</v>
      </c>
      <c r="L270" s="156" t="str">
        <f>VLOOKUP(J270,Tuan!$A$2:$D$105,3,0)</f>
        <v>16/10/2016</v>
      </c>
      <c r="M270" s="355" t="s">
        <v>71</v>
      </c>
    </row>
    <row r="271" spans="1:13" ht="30" customHeight="1">
      <c r="A271" s="6">
        <v>267</v>
      </c>
      <c r="B271" s="6">
        <v>2</v>
      </c>
      <c r="C271" s="147" t="s">
        <v>219</v>
      </c>
      <c r="D271" s="12" t="s">
        <v>9</v>
      </c>
      <c r="E271" s="353" t="s">
        <v>65</v>
      </c>
      <c r="F271" s="19">
        <v>3</v>
      </c>
      <c r="G271" s="8">
        <v>1</v>
      </c>
      <c r="H271" s="20" t="s">
        <v>19</v>
      </c>
      <c r="I271" s="8">
        <v>112</v>
      </c>
      <c r="J271" s="8">
        <v>112</v>
      </c>
      <c r="K271" s="156" t="str">
        <f>VLOOKUP(I271,Tuan!$A$2:$D$105,2,0)</f>
        <v>21/10/2016</v>
      </c>
      <c r="L271" s="156" t="str">
        <f>VLOOKUP(J271,Tuan!$A$2:$D$105,3,0)</f>
        <v>23/10/2016</v>
      </c>
      <c r="M271" s="355" t="s">
        <v>71</v>
      </c>
    </row>
    <row r="272" spans="1:13" ht="30" customHeight="1">
      <c r="A272" s="6">
        <v>268</v>
      </c>
      <c r="B272" s="6">
        <v>2</v>
      </c>
      <c r="C272" s="147" t="s">
        <v>219</v>
      </c>
      <c r="D272" s="12" t="s">
        <v>9</v>
      </c>
      <c r="E272" s="353" t="s">
        <v>65</v>
      </c>
      <c r="F272" s="19">
        <v>3</v>
      </c>
      <c r="G272" s="8">
        <v>1</v>
      </c>
      <c r="H272" s="20" t="s">
        <v>11</v>
      </c>
      <c r="I272" s="8">
        <v>113</v>
      </c>
      <c r="J272" s="8">
        <v>113</v>
      </c>
      <c r="K272" s="156" t="str">
        <f>VLOOKUP(I272,Tuan!$A$2:$D$105,2,0)</f>
        <v>28/10/2016</v>
      </c>
      <c r="L272" s="156" t="str">
        <f>VLOOKUP(J272,Tuan!$A$2:$D$105,3,0)</f>
        <v>30/10/2016</v>
      </c>
      <c r="M272" s="355" t="s">
        <v>71</v>
      </c>
    </row>
    <row r="273" spans="1:13" ht="30" customHeight="1">
      <c r="A273" s="6">
        <v>269</v>
      </c>
      <c r="B273" s="6">
        <v>5</v>
      </c>
      <c r="C273" s="147" t="s">
        <v>58</v>
      </c>
      <c r="D273" s="19" t="s">
        <v>9</v>
      </c>
      <c r="E273" s="346" t="s">
        <v>32</v>
      </c>
      <c r="F273" s="349">
        <v>2</v>
      </c>
      <c r="G273" s="8">
        <v>1</v>
      </c>
      <c r="H273" s="20" t="s">
        <v>212</v>
      </c>
      <c r="I273" s="8">
        <v>7</v>
      </c>
      <c r="J273" s="8">
        <v>14</v>
      </c>
      <c r="K273" s="156" t="str">
        <f>VLOOKUP(I273,Tuan!$A$2:$D$105,2,0)</f>
        <v>12/09/2016</v>
      </c>
      <c r="L273" s="156" t="str">
        <f>VLOOKUP(J273,Tuan!$A$2:$D$105,3,0)</f>
        <v>06/11/2016</v>
      </c>
      <c r="M273" s="346" t="s">
        <v>33</v>
      </c>
    </row>
    <row r="274" spans="1:13" ht="30" customHeight="1">
      <c r="A274" s="6">
        <v>270</v>
      </c>
      <c r="B274" s="6">
        <v>5</v>
      </c>
      <c r="C274" s="13" t="s">
        <v>59</v>
      </c>
      <c r="D274" s="19" t="s">
        <v>9</v>
      </c>
      <c r="E274" s="346" t="s">
        <v>32</v>
      </c>
      <c r="F274" s="349">
        <v>2</v>
      </c>
      <c r="G274" s="8">
        <v>1</v>
      </c>
      <c r="H274" s="20" t="s">
        <v>212</v>
      </c>
      <c r="I274" s="8">
        <v>14</v>
      </c>
      <c r="J274" s="8">
        <v>14</v>
      </c>
      <c r="K274" s="156" t="str">
        <f>VLOOKUP(I274,Tuan!$A$2:$D$105,2,0)</f>
        <v>31/10/2016</v>
      </c>
      <c r="L274" s="156" t="str">
        <f>VLOOKUP(J274,Tuan!$A$2:$D$105,3,0)</f>
        <v>06/11/2016</v>
      </c>
      <c r="M274" s="346" t="s">
        <v>33</v>
      </c>
    </row>
    <row r="275" spans="1:13" ht="30" customHeight="1">
      <c r="A275" s="6">
        <v>271</v>
      </c>
      <c r="B275" s="6">
        <v>5</v>
      </c>
      <c r="C275" s="13" t="s">
        <v>389</v>
      </c>
      <c r="D275" s="19" t="s">
        <v>9</v>
      </c>
      <c r="E275" s="346" t="s">
        <v>32</v>
      </c>
      <c r="F275" s="349">
        <v>2</v>
      </c>
      <c r="G275" s="8">
        <v>1</v>
      </c>
      <c r="H275" s="20" t="s">
        <v>212</v>
      </c>
      <c r="I275" s="8">
        <v>15</v>
      </c>
      <c r="J275" s="8">
        <v>15</v>
      </c>
      <c r="K275" s="156" t="str">
        <f>VLOOKUP(I275,Tuan!$A$2:$D$105,2,0)</f>
        <v>07/11/2016</v>
      </c>
      <c r="L275" s="156" t="str">
        <f>VLOOKUP(J275,Tuan!$A$2:$D$105,3,0)</f>
        <v>13/11/2016</v>
      </c>
      <c r="M275" s="346" t="s">
        <v>33</v>
      </c>
    </row>
    <row r="276" spans="1:13" ht="30" customHeight="1">
      <c r="A276" s="6">
        <v>272</v>
      </c>
      <c r="B276" s="6">
        <v>5</v>
      </c>
      <c r="C276" s="147" t="s">
        <v>60</v>
      </c>
      <c r="D276" s="19" t="s">
        <v>9</v>
      </c>
      <c r="E276" s="346" t="s">
        <v>32</v>
      </c>
      <c r="F276" s="349">
        <v>2</v>
      </c>
      <c r="G276" s="8">
        <v>1</v>
      </c>
      <c r="H276" s="20" t="s">
        <v>212</v>
      </c>
      <c r="I276" s="8">
        <v>7</v>
      </c>
      <c r="J276" s="8">
        <v>7</v>
      </c>
      <c r="K276" s="156" t="str">
        <f>VLOOKUP(I276,Tuan!$A$2:$D$105,2,0)</f>
        <v>12/09/2016</v>
      </c>
      <c r="L276" s="156" t="str">
        <f>VLOOKUP(J276,Tuan!$A$2:$D$105,3,0)</f>
        <v>18/09/2016</v>
      </c>
      <c r="M276" s="346" t="s">
        <v>33</v>
      </c>
    </row>
    <row r="277" spans="1:13" ht="30" customHeight="1">
      <c r="A277" s="6">
        <v>273</v>
      </c>
      <c r="B277" s="6">
        <v>5</v>
      </c>
      <c r="C277" s="147" t="s">
        <v>61</v>
      </c>
      <c r="D277" s="19" t="s">
        <v>9</v>
      </c>
      <c r="E277" s="346" t="s">
        <v>32</v>
      </c>
      <c r="F277" s="349">
        <v>2</v>
      </c>
      <c r="G277" s="8">
        <v>1</v>
      </c>
      <c r="H277" s="20" t="s">
        <v>212</v>
      </c>
      <c r="I277" s="8">
        <v>12</v>
      </c>
      <c r="J277" s="8">
        <v>12</v>
      </c>
      <c r="K277" s="156" t="str">
        <f>VLOOKUP(I277,Tuan!$A$2:$D$105,2,0)</f>
        <v>17/10/2016</v>
      </c>
      <c r="L277" s="156" t="str">
        <f>VLOOKUP(J277,Tuan!$A$2:$D$105,3,0)</f>
        <v>23/10/2016</v>
      </c>
      <c r="M277" s="346" t="s">
        <v>33</v>
      </c>
    </row>
  </sheetData>
  <sheetProtection/>
  <autoFilter ref="A4:M277">
    <sortState ref="A5:M277">
      <sortCondition sortBy="value" ref="M5:M277"/>
    </sortState>
  </autoFilter>
  <mergeCells count="3">
    <mergeCell ref="A1:D1"/>
    <mergeCell ref="E1:M2"/>
    <mergeCell ref="A2:D2"/>
  </mergeCells>
  <printOptions/>
  <pageMargins left="0.27" right="0.17" top="0.49" bottom="0.34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7"/>
  <sheetViews>
    <sheetView zoomScale="115" zoomScaleNormal="115" zoomScalePageLayoutView="0" workbookViewId="0" topLeftCell="A1">
      <pane xSplit="7" ySplit="4" topLeftCell="H3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I3" sqref="I1:J16384"/>
    </sheetView>
  </sheetViews>
  <sheetFormatPr defaultColWidth="8.88671875" defaultRowHeight="16.5"/>
  <cols>
    <col min="1" max="1" width="3.99609375" style="0" bestFit="1" customWidth="1"/>
    <col min="2" max="2" width="4.77734375" style="0" bestFit="1" customWidth="1"/>
    <col min="3" max="3" width="13.6640625" style="0" customWidth="1"/>
    <col min="4" max="4" width="6.88671875" style="0" customWidth="1"/>
    <col min="5" max="5" width="28.3359375" style="0" customWidth="1"/>
    <col min="6" max="6" width="5.21484375" style="0" customWidth="1"/>
    <col min="7" max="7" width="4.3359375" style="0" customWidth="1"/>
    <col min="8" max="8" width="9.77734375" style="0" bestFit="1" customWidth="1"/>
    <col min="9" max="9" width="8.21484375" style="0" hidden="1" customWidth="1"/>
    <col min="10" max="10" width="8.99609375" style="0" hidden="1" customWidth="1"/>
    <col min="11" max="11" width="12.4453125" style="0" customWidth="1"/>
    <col min="12" max="12" width="13.21484375" style="0" customWidth="1"/>
    <col min="13" max="13" width="17.10546875" style="0" customWidth="1"/>
  </cols>
  <sheetData>
    <row r="1" spans="1:13" ht="16.5" customHeight="1">
      <c r="A1" s="502" t="s">
        <v>0</v>
      </c>
      <c r="B1" s="502"/>
      <c r="C1" s="502"/>
      <c r="D1" s="502"/>
      <c r="E1" s="504" t="s">
        <v>549</v>
      </c>
      <c r="F1" s="504"/>
      <c r="G1" s="504"/>
      <c r="H1" s="504"/>
      <c r="I1" s="504"/>
      <c r="J1" s="504"/>
      <c r="K1" s="504"/>
      <c r="L1" s="504"/>
      <c r="M1" s="504"/>
    </row>
    <row r="2" spans="1:13" ht="16.5" customHeight="1">
      <c r="A2" s="503" t="s">
        <v>1</v>
      </c>
      <c r="B2" s="503"/>
      <c r="C2" s="503"/>
      <c r="D2" s="503"/>
      <c r="E2" s="504"/>
      <c r="F2" s="504"/>
      <c r="G2" s="504"/>
      <c r="H2" s="504"/>
      <c r="I2" s="504"/>
      <c r="J2" s="504"/>
      <c r="K2" s="504"/>
      <c r="L2" s="504"/>
      <c r="M2" s="504"/>
    </row>
    <row r="3" spans="1:13" ht="16.5">
      <c r="A3" s="1"/>
      <c r="B3" s="1"/>
      <c r="C3" s="14"/>
      <c r="D3" s="1"/>
      <c r="E3" s="14"/>
      <c r="F3" s="1"/>
      <c r="G3" s="1"/>
      <c r="H3" s="1"/>
      <c r="I3" s="1"/>
      <c r="J3" s="1"/>
      <c r="K3" s="2"/>
      <c r="L3" s="1"/>
      <c r="M3" s="149"/>
    </row>
    <row r="4" spans="1:13" ht="30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215</v>
      </c>
      <c r="G4" s="3" t="s">
        <v>216</v>
      </c>
      <c r="H4" s="3" t="s">
        <v>217</v>
      </c>
      <c r="I4" s="3" t="s">
        <v>234</v>
      </c>
      <c r="J4" s="3" t="s">
        <v>235</v>
      </c>
      <c r="K4" s="5" t="s">
        <v>232</v>
      </c>
      <c r="L4" s="5" t="s">
        <v>233</v>
      </c>
      <c r="M4" s="150" t="s">
        <v>214</v>
      </c>
    </row>
    <row r="5" spans="1:13" ht="30" customHeight="1">
      <c r="A5" s="6">
        <v>1</v>
      </c>
      <c r="B5" s="6">
        <v>5</v>
      </c>
      <c r="C5" s="147" t="s">
        <v>58</v>
      </c>
      <c r="D5" s="19" t="s">
        <v>9</v>
      </c>
      <c r="E5" s="346" t="s">
        <v>35</v>
      </c>
      <c r="F5" s="347">
        <v>2</v>
      </c>
      <c r="G5" s="8">
        <v>1</v>
      </c>
      <c r="H5" s="20" t="s">
        <v>212</v>
      </c>
      <c r="I5" s="8">
        <v>7</v>
      </c>
      <c r="J5" s="8">
        <v>14</v>
      </c>
      <c r="K5" s="156" t="str">
        <f>VLOOKUP(I5,Tuan!$A$2:$D$105,2,0)</f>
        <v>12/09/2016</v>
      </c>
      <c r="L5" s="156" t="str">
        <f>VLOOKUP(J5,Tuan!$A$2:$D$105,3,0)</f>
        <v>06/11/2016</v>
      </c>
      <c r="M5" s="346" t="s">
        <v>17</v>
      </c>
    </row>
    <row r="6" spans="1:13" ht="30" customHeight="1">
      <c r="A6" s="6">
        <v>2</v>
      </c>
      <c r="B6" s="6">
        <v>5</v>
      </c>
      <c r="C6" s="147" t="s">
        <v>58</v>
      </c>
      <c r="D6" s="19" t="s">
        <v>9</v>
      </c>
      <c r="E6" s="348" t="s">
        <v>36</v>
      </c>
      <c r="F6" s="347">
        <v>1</v>
      </c>
      <c r="G6" s="8">
        <v>1</v>
      </c>
      <c r="H6" s="20" t="s">
        <v>212</v>
      </c>
      <c r="I6" s="8">
        <v>7</v>
      </c>
      <c r="J6" s="8">
        <v>14</v>
      </c>
      <c r="K6" s="156" t="str">
        <f>VLOOKUP(I6,Tuan!$A$2:$D$105,2,0)</f>
        <v>12/09/2016</v>
      </c>
      <c r="L6" s="156" t="str">
        <f>VLOOKUP(J6,Tuan!$A$2:$D$105,3,0)</f>
        <v>06/11/2016</v>
      </c>
      <c r="M6" s="346" t="s">
        <v>17</v>
      </c>
    </row>
    <row r="7" spans="1:13" ht="30" customHeight="1">
      <c r="A7" s="6">
        <v>3</v>
      </c>
      <c r="B7" s="6">
        <v>5</v>
      </c>
      <c r="C7" s="147" t="s">
        <v>58</v>
      </c>
      <c r="D7" s="19" t="s">
        <v>9</v>
      </c>
      <c r="E7" s="348" t="s">
        <v>160</v>
      </c>
      <c r="F7" s="347">
        <v>2</v>
      </c>
      <c r="G7" s="8">
        <v>1</v>
      </c>
      <c r="H7" s="20" t="s">
        <v>213</v>
      </c>
      <c r="I7" s="8">
        <v>17</v>
      </c>
      <c r="J7" s="8">
        <v>18</v>
      </c>
      <c r="K7" s="156" t="str">
        <f>VLOOKUP(I7,Tuan!$A$2:$D$105,2,0)</f>
        <v>21/11/2016</v>
      </c>
      <c r="L7" s="156" t="str">
        <f>VLOOKUP(J7,Tuan!$A$2:$D$105,3,0)</f>
        <v>04/12/2016</v>
      </c>
      <c r="M7" s="346" t="s">
        <v>17</v>
      </c>
    </row>
    <row r="8" spans="1:13" ht="30" customHeight="1">
      <c r="A8" s="6">
        <v>4</v>
      </c>
      <c r="B8" s="6">
        <v>5</v>
      </c>
      <c r="C8" s="147" t="s">
        <v>58</v>
      </c>
      <c r="D8" s="19" t="s">
        <v>9</v>
      </c>
      <c r="E8" s="346" t="s">
        <v>34</v>
      </c>
      <c r="F8" s="349">
        <v>3</v>
      </c>
      <c r="G8" s="8">
        <v>1</v>
      </c>
      <c r="H8" s="20" t="s">
        <v>212</v>
      </c>
      <c r="I8" s="8">
        <v>7</v>
      </c>
      <c r="J8" s="8">
        <v>14</v>
      </c>
      <c r="K8" s="156" t="str">
        <f>VLOOKUP(I8,Tuan!$A$2:$D$105,2,0)</f>
        <v>12/09/2016</v>
      </c>
      <c r="L8" s="156" t="str">
        <f>VLOOKUP(J8,Tuan!$A$2:$D$105,3,0)</f>
        <v>06/11/2016</v>
      </c>
      <c r="M8" s="346" t="s">
        <v>17</v>
      </c>
    </row>
    <row r="9" spans="1:13" ht="30" customHeight="1">
      <c r="A9" s="6">
        <v>5</v>
      </c>
      <c r="B9" s="6">
        <v>5</v>
      </c>
      <c r="C9" s="147" t="s">
        <v>58</v>
      </c>
      <c r="D9" s="19" t="s">
        <v>9</v>
      </c>
      <c r="E9" s="346" t="s">
        <v>32</v>
      </c>
      <c r="F9" s="349">
        <v>2</v>
      </c>
      <c r="G9" s="8">
        <v>1</v>
      </c>
      <c r="H9" s="20" t="s">
        <v>212</v>
      </c>
      <c r="I9" s="8">
        <v>7</v>
      </c>
      <c r="J9" s="8">
        <v>14</v>
      </c>
      <c r="K9" s="156" t="str">
        <f>VLOOKUP(I9,Tuan!$A$2:$D$105,2,0)</f>
        <v>12/09/2016</v>
      </c>
      <c r="L9" s="156" t="str">
        <f>VLOOKUP(J9,Tuan!$A$2:$D$105,3,0)</f>
        <v>06/11/2016</v>
      </c>
      <c r="M9" s="346" t="s">
        <v>33</v>
      </c>
    </row>
    <row r="10" spans="1:13" ht="30" customHeight="1">
      <c r="A10" s="6">
        <v>6</v>
      </c>
      <c r="B10" s="6">
        <v>5</v>
      </c>
      <c r="C10" s="147" t="s">
        <v>58</v>
      </c>
      <c r="D10" s="19" t="s">
        <v>9</v>
      </c>
      <c r="E10" s="346" t="s">
        <v>351</v>
      </c>
      <c r="F10" s="349">
        <v>2</v>
      </c>
      <c r="G10" s="8">
        <v>1</v>
      </c>
      <c r="H10" s="20" t="s">
        <v>212</v>
      </c>
      <c r="I10" s="8">
        <v>7</v>
      </c>
      <c r="J10" s="8">
        <v>14</v>
      </c>
      <c r="K10" s="156" t="str">
        <f>VLOOKUP(I10,Tuan!$A$2:$D$105,2,0)</f>
        <v>12/09/2016</v>
      </c>
      <c r="L10" s="156" t="str">
        <f>VLOOKUP(J10,Tuan!$A$2:$D$105,3,0)</f>
        <v>06/11/2016</v>
      </c>
      <c r="M10" s="346" t="s">
        <v>28</v>
      </c>
    </row>
    <row r="11" spans="1:13" ht="30" customHeight="1">
      <c r="A11" s="6">
        <v>7</v>
      </c>
      <c r="B11" s="6">
        <v>5</v>
      </c>
      <c r="C11" s="147" t="s">
        <v>58</v>
      </c>
      <c r="D11" s="19" t="s">
        <v>9</v>
      </c>
      <c r="E11" s="350" t="s">
        <v>352</v>
      </c>
      <c r="F11" s="349">
        <v>1</v>
      </c>
      <c r="G11" s="8">
        <v>1</v>
      </c>
      <c r="H11" s="20" t="s">
        <v>212</v>
      </c>
      <c r="I11" s="8">
        <v>7</v>
      </c>
      <c r="J11" s="8">
        <v>14</v>
      </c>
      <c r="K11" s="156" t="str">
        <f>VLOOKUP(I11,Tuan!$A$2:$D$105,2,0)</f>
        <v>12/09/2016</v>
      </c>
      <c r="L11" s="156" t="str">
        <f>VLOOKUP(J11,Tuan!$A$2:$D$105,3,0)</f>
        <v>06/11/2016</v>
      </c>
      <c r="M11" s="346" t="s">
        <v>28</v>
      </c>
    </row>
    <row r="12" spans="1:13" ht="30" customHeight="1">
      <c r="A12" s="6">
        <v>8</v>
      </c>
      <c r="B12" s="6">
        <v>5</v>
      </c>
      <c r="C12" s="13" t="s">
        <v>59</v>
      </c>
      <c r="D12" s="19" t="s">
        <v>9</v>
      </c>
      <c r="E12" s="346" t="s">
        <v>35</v>
      </c>
      <c r="F12" s="347">
        <v>2</v>
      </c>
      <c r="G12" s="8">
        <v>1</v>
      </c>
      <c r="H12" s="20" t="s">
        <v>212</v>
      </c>
      <c r="I12" s="8">
        <v>7</v>
      </c>
      <c r="J12" s="8">
        <v>8</v>
      </c>
      <c r="K12" s="156" t="str">
        <f>VLOOKUP(I12,Tuan!$A$2:$D$105,2,0)</f>
        <v>12/09/2016</v>
      </c>
      <c r="L12" s="156" t="str">
        <f>VLOOKUP(J12,Tuan!$A$2:$D$105,3,0)</f>
        <v>25/09/2016</v>
      </c>
      <c r="M12" s="346" t="s">
        <v>17</v>
      </c>
    </row>
    <row r="13" spans="1:13" ht="30" customHeight="1">
      <c r="A13" s="6">
        <v>9</v>
      </c>
      <c r="B13" s="6">
        <v>5</v>
      </c>
      <c r="C13" s="13" t="s">
        <v>59</v>
      </c>
      <c r="D13" s="19" t="s">
        <v>9</v>
      </c>
      <c r="E13" s="348" t="s">
        <v>36</v>
      </c>
      <c r="F13" s="347">
        <v>1</v>
      </c>
      <c r="G13" s="8">
        <v>1</v>
      </c>
      <c r="H13" s="20" t="s">
        <v>212</v>
      </c>
      <c r="I13" s="8">
        <v>7</v>
      </c>
      <c r="J13" s="8">
        <v>8</v>
      </c>
      <c r="K13" s="156" t="str">
        <f>VLOOKUP(I13,Tuan!$A$2:$D$105,2,0)</f>
        <v>12/09/2016</v>
      </c>
      <c r="L13" s="156" t="str">
        <f>VLOOKUP(J13,Tuan!$A$2:$D$105,3,0)</f>
        <v>25/09/2016</v>
      </c>
      <c r="M13" s="346" t="s">
        <v>17</v>
      </c>
    </row>
    <row r="14" spans="1:13" ht="30" customHeight="1">
      <c r="A14" s="6">
        <v>10</v>
      </c>
      <c r="B14" s="6">
        <v>5</v>
      </c>
      <c r="C14" s="13" t="s">
        <v>59</v>
      </c>
      <c r="D14" s="19" t="s">
        <v>9</v>
      </c>
      <c r="E14" s="348" t="s">
        <v>160</v>
      </c>
      <c r="F14" s="347">
        <v>2</v>
      </c>
      <c r="G14" s="8">
        <v>1</v>
      </c>
      <c r="H14" s="20" t="s">
        <v>213</v>
      </c>
      <c r="I14" s="8">
        <v>15</v>
      </c>
      <c r="J14" s="8">
        <v>16</v>
      </c>
      <c r="K14" s="156" t="str">
        <f>VLOOKUP(I14,Tuan!$A$2:$D$105,2,0)</f>
        <v>07/11/2016</v>
      </c>
      <c r="L14" s="156" t="str">
        <f>VLOOKUP(J14,Tuan!$A$2:$D$105,3,0)</f>
        <v>20/11/2016</v>
      </c>
      <c r="M14" s="346" t="s">
        <v>17</v>
      </c>
    </row>
    <row r="15" spans="1:13" ht="30" customHeight="1">
      <c r="A15" s="6">
        <v>11</v>
      </c>
      <c r="B15" s="6">
        <v>5</v>
      </c>
      <c r="C15" s="13" t="s">
        <v>59</v>
      </c>
      <c r="D15" s="19" t="s">
        <v>9</v>
      </c>
      <c r="E15" s="346" t="s">
        <v>34</v>
      </c>
      <c r="F15" s="349">
        <v>3</v>
      </c>
      <c r="G15" s="8">
        <v>1</v>
      </c>
      <c r="H15" s="20" t="s">
        <v>212</v>
      </c>
      <c r="I15" s="8">
        <v>9</v>
      </c>
      <c r="J15" s="8">
        <v>10</v>
      </c>
      <c r="K15" s="156" t="str">
        <f>VLOOKUP(I15,Tuan!$A$2:$D$105,2,0)</f>
        <v>26/09/2016</v>
      </c>
      <c r="L15" s="156" t="str">
        <f>VLOOKUP(J15,Tuan!$A$2:$D$105,3,0)</f>
        <v>09/10/2016</v>
      </c>
      <c r="M15" s="346" t="s">
        <v>17</v>
      </c>
    </row>
    <row r="16" spans="1:13" ht="30" customHeight="1">
      <c r="A16" s="6">
        <v>12</v>
      </c>
      <c r="B16" s="6">
        <v>5</v>
      </c>
      <c r="C16" s="13" t="s">
        <v>59</v>
      </c>
      <c r="D16" s="19" t="s">
        <v>9</v>
      </c>
      <c r="E16" s="346" t="s">
        <v>32</v>
      </c>
      <c r="F16" s="349">
        <v>2</v>
      </c>
      <c r="G16" s="8">
        <v>1</v>
      </c>
      <c r="H16" s="20" t="s">
        <v>212</v>
      </c>
      <c r="I16" s="8">
        <v>14</v>
      </c>
      <c r="J16" s="8">
        <v>14</v>
      </c>
      <c r="K16" s="156" t="str">
        <f>VLOOKUP(I16,Tuan!$A$2:$D$105,2,0)</f>
        <v>31/10/2016</v>
      </c>
      <c r="L16" s="156" t="str">
        <f>VLOOKUP(J16,Tuan!$A$2:$D$105,3,0)</f>
        <v>06/11/2016</v>
      </c>
      <c r="M16" s="346" t="s">
        <v>33</v>
      </c>
    </row>
    <row r="17" spans="1:13" ht="30" customHeight="1">
      <c r="A17" s="6">
        <v>13</v>
      </c>
      <c r="B17" s="6">
        <v>5</v>
      </c>
      <c r="C17" s="13" t="s">
        <v>59</v>
      </c>
      <c r="D17" s="19" t="s">
        <v>9</v>
      </c>
      <c r="E17" s="346" t="s">
        <v>351</v>
      </c>
      <c r="F17" s="349">
        <v>2</v>
      </c>
      <c r="G17" s="8">
        <v>1</v>
      </c>
      <c r="H17" s="20" t="s">
        <v>212</v>
      </c>
      <c r="I17" s="8">
        <v>11</v>
      </c>
      <c r="J17" s="8">
        <v>12</v>
      </c>
      <c r="K17" s="156" t="str">
        <f>VLOOKUP(I17,Tuan!$A$2:$D$105,2,0)</f>
        <v>10/10/2016</v>
      </c>
      <c r="L17" s="156" t="str">
        <f>VLOOKUP(J17,Tuan!$A$2:$D$105,3,0)</f>
        <v>23/10/2016</v>
      </c>
      <c r="M17" s="346" t="s">
        <v>28</v>
      </c>
    </row>
    <row r="18" spans="1:13" ht="30" customHeight="1">
      <c r="A18" s="6">
        <v>14</v>
      </c>
      <c r="B18" s="6">
        <v>5</v>
      </c>
      <c r="C18" s="13" t="s">
        <v>59</v>
      </c>
      <c r="D18" s="19" t="s">
        <v>9</v>
      </c>
      <c r="E18" s="350" t="s">
        <v>352</v>
      </c>
      <c r="F18" s="349">
        <v>1</v>
      </c>
      <c r="G18" s="8">
        <v>1</v>
      </c>
      <c r="H18" s="20" t="s">
        <v>212</v>
      </c>
      <c r="I18" s="8">
        <v>11</v>
      </c>
      <c r="J18" s="8">
        <v>12</v>
      </c>
      <c r="K18" s="156" t="str">
        <f>VLOOKUP(I18,Tuan!$A$2:$D$105,2,0)</f>
        <v>10/10/2016</v>
      </c>
      <c r="L18" s="156" t="str">
        <f>VLOOKUP(J18,Tuan!$A$2:$D$105,3,0)</f>
        <v>23/10/2016</v>
      </c>
      <c r="M18" s="346" t="s">
        <v>28</v>
      </c>
    </row>
    <row r="19" spans="1:13" ht="30" customHeight="1">
      <c r="A19" s="6">
        <v>15</v>
      </c>
      <c r="B19" s="6">
        <v>5</v>
      </c>
      <c r="C19" s="13" t="s">
        <v>389</v>
      </c>
      <c r="D19" s="19" t="s">
        <v>9</v>
      </c>
      <c r="E19" s="346" t="s">
        <v>35</v>
      </c>
      <c r="F19" s="347">
        <v>2</v>
      </c>
      <c r="G19" s="8">
        <v>1</v>
      </c>
      <c r="H19" s="20" t="s">
        <v>212</v>
      </c>
      <c r="I19" s="8">
        <v>9</v>
      </c>
      <c r="J19" s="8">
        <v>10</v>
      </c>
      <c r="K19" s="156" t="str">
        <f>VLOOKUP(I19,Tuan!$A$2:$D$105,2,0)</f>
        <v>26/09/2016</v>
      </c>
      <c r="L19" s="156" t="str">
        <f>VLOOKUP(J19,Tuan!$A$2:$D$105,3,0)</f>
        <v>09/10/2016</v>
      </c>
      <c r="M19" s="346" t="s">
        <v>17</v>
      </c>
    </row>
    <row r="20" spans="1:13" ht="30" customHeight="1">
      <c r="A20" s="6">
        <v>16</v>
      </c>
      <c r="B20" s="6">
        <v>5</v>
      </c>
      <c r="C20" s="13" t="s">
        <v>389</v>
      </c>
      <c r="D20" s="19" t="s">
        <v>9</v>
      </c>
      <c r="E20" s="348" t="s">
        <v>36</v>
      </c>
      <c r="F20" s="347">
        <v>1</v>
      </c>
      <c r="G20" s="8">
        <v>1</v>
      </c>
      <c r="H20" s="20" t="s">
        <v>212</v>
      </c>
      <c r="I20" s="8">
        <v>9</v>
      </c>
      <c r="J20" s="8">
        <v>10</v>
      </c>
      <c r="K20" s="156" t="str">
        <f>VLOOKUP(I20,Tuan!$A$2:$D$105,2,0)</f>
        <v>26/09/2016</v>
      </c>
      <c r="L20" s="156" t="str">
        <f>VLOOKUP(J20,Tuan!$A$2:$D$105,3,0)</f>
        <v>09/10/2016</v>
      </c>
      <c r="M20" s="346" t="s">
        <v>17</v>
      </c>
    </row>
    <row r="21" spans="1:13" ht="30" customHeight="1">
      <c r="A21" s="6">
        <v>17</v>
      </c>
      <c r="B21" s="6">
        <v>5</v>
      </c>
      <c r="C21" s="13" t="s">
        <v>389</v>
      </c>
      <c r="D21" s="19" t="s">
        <v>9</v>
      </c>
      <c r="E21" s="348" t="s">
        <v>160</v>
      </c>
      <c r="F21" s="347">
        <v>2</v>
      </c>
      <c r="G21" s="8">
        <v>1</v>
      </c>
      <c r="H21" s="20" t="s">
        <v>213</v>
      </c>
      <c r="I21" s="8">
        <v>17</v>
      </c>
      <c r="J21" s="8">
        <v>18</v>
      </c>
      <c r="K21" s="156" t="str">
        <f>VLOOKUP(I21,Tuan!$A$2:$D$105,2,0)</f>
        <v>21/11/2016</v>
      </c>
      <c r="L21" s="156" t="str">
        <f>VLOOKUP(J21,Tuan!$A$2:$D$105,3,0)</f>
        <v>04/12/2016</v>
      </c>
      <c r="M21" s="346" t="s">
        <v>17</v>
      </c>
    </row>
    <row r="22" spans="1:13" ht="30" customHeight="1">
      <c r="A22" s="6">
        <v>18</v>
      </c>
      <c r="B22" s="6">
        <v>5</v>
      </c>
      <c r="C22" s="13" t="s">
        <v>389</v>
      </c>
      <c r="D22" s="19" t="s">
        <v>9</v>
      </c>
      <c r="E22" s="346" t="s">
        <v>34</v>
      </c>
      <c r="F22" s="349">
        <v>3</v>
      </c>
      <c r="G22" s="8">
        <v>1</v>
      </c>
      <c r="H22" s="20" t="s">
        <v>212</v>
      </c>
      <c r="I22" s="8">
        <v>11</v>
      </c>
      <c r="J22" s="8">
        <v>12</v>
      </c>
      <c r="K22" s="156" t="str">
        <f>VLOOKUP(I22,Tuan!$A$2:$D$105,2,0)</f>
        <v>10/10/2016</v>
      </c>
      <c r="L22" s="156" t="str">
        <f>VLOOKUP(J22,Tuan!$A$2:$D$105,3,0)</f>
        <v>23/10/2016</v>
      </c>
      <c r="M22" s="346" t="s">
        <v>17</v>
      </c>
    </row>
    <row r="23" spans="1:13" ht="30" customHeight="1">
      <c r="A23" s="6">
        <v>19</v>
      </c>
      <c r="B23" s="6">
        <v>5</v>
      </c>
      <c r="C23" s="13" t="s">
        <v>389</v>
      </c>
      <c r="D23" s="19" t="s">
        <v>9</v>
      </c>
      <c r="E23" s="346" t="s">
        <v>32</v>
      </c>
      <c r="F23" s="349">
        <v>2</v>
      </c>
      <c r="G23" s="8">
        <v>1</v>
      </c>
      <c r="H23" s="20" t="s">
        <v>212</v>
      </c>
      <c r="I23" s="8">
        <v>15</v>
      </c>
      <c r="J23" s="8">
        <v>15</v>
      </c>
      <c r="K23" s="156" t="str">
        <f>VLOOKUP(I23,Tuan!$A$2:$D$105,2,0)</f>
        <v>07/11/2016</v>
      </c>
      <c r="L23" s="156" t="str">
        <f>VLOOKUP(J23,Tuan!$A$2:$D$105,3,0)</f>
        <v>13/11/2016</v>
      </c>
      <c r="M23" s="346" t="s">
        <v>33</v>
      </c>
    </row>
    <row r="24" spans="1:13" ht="30" customHeight="1">
      <c r="A24" s="6">
        <v>20</v>
      </c>
      <c r="B24" s="6">
        <v>5</v>
      </c>
      <c r="C24" s="13" t="s">
        <v>389</v>
      </c>
      <c r="D24" s="19" t="s">
        <v>9</v>
      </c>
      <c r="E24" s="346" t="s">
        <v>351</v>
      </c>
      <c r="F24" s="349">
        <v>2</v>
      </c>
      <c r="G24" s="8">
        <v>1</v>
      </c>
      <c r="H24" s="20" t="s">
        <v>212</v>
      </c>
      <c r="I24" s="8">
        <v>13</v>
      </c>
      <c r="J24" s="8">
        <v>14</v>
      </c>
      <c r="K24" s="156" t="str">
        <f>VLOOKUP(I24,Tuan!$A$2:$D$105,2,0)</f>
        <v>24/10/2016</v>
      </c>
      <c r="L24" s="156" t="str">
        <f>VLOOKUP(J24,Tuan!$A$2:$D$105,3,0)</f>
        <v>06/11/2016</v>
      </c>
      <c r="M24" s="346" t="s">
        <v>28</v>
      </c>
    </row>
    <row r="25" spans="1:13" ht="30" customHeight="1">
      <c r="A25" s="6">
        <v>21</v>
      </c>
      <c r="B25" s="6">
        <v>5</v>
      </c>
      <c r="C25" s="13" t="s">
        <v>389</v>
      </c>
      <c r="D25" s="19" t="s">
        <v>9</v>
      </c>
      <c r="E25" s="350" t="s">
        <v>352</v>
      </c>
      <c r="F25" s="349">
        <v>1</v>
      </c>
      <c r="G25" s="8">
        <v>1</v>
      </c>
      <c r="H25" s="20" t="s">
        <v>212</v>
      </c>
      <c r="I25" s="8">
        <v>13</v>
      </c>
      <c r="J25" s="8">
        <v>14</v>
      </c>
      <c r="K25" s="156" t="str">
        <f>VLOOKUP(I25,Tuan!$A$2:$D$105,2,0)</f>
        <v>24/10/2016</v>
      </c>
      <c r="L25" s="156" t="str">
        <f>VLOOKUP(J25,Tuan!$A$2:$D$105,3,0)</f>
        <v>06/11/2016</v>
      </c>
      <c r="M25" s="346" t="s">
        <v>28</v>
      </c>
    </row>
    <row r="26" spans="1:13" ht="30" customHeight="1">
      <c r="A26" s="6">
        <v>22</v>
      </c>
      <c r="B26" s="6">
        <v>5</v>
      </c>
      <c r="C26" s="147" t="s">
        <v>60</v>
      </c>
      <c r="D26" s="19" t="s">
        <v>9</v>
      </c>
      <c r="E26" s="346" t="s">
        <v>35</v>
      </c>
      <c r="F26" s="347">
        <v>2</v>
      </c>
      <c r="G26" s="8">
        <v>1</v>
      </c>
      <c r="H26" s="20" t="s">
        <v>212</v>
      </c>
      <c r="I26" s="8">
        <v>8</v>
      </c>
      <c r="J26" s="8">
        <v>9</v>
      </c>
      <c r="K26" s="156" t="str">
        <f>VLOOKUP(I26,Tuan!$A$2:$D$105,2,0)</f>
        <v>19/09/2016</v>
      </c>
      <c r="L26" s="156" t="str">
        <f>VLOOKUP(J26,Tuan!$A$2:$D$105,3,0)</f>
        <v>02/10/2016</v>
      </c>
      <c r="M26" s="346" t="s">
        <v>17</v>
      </c>
    </row>
    <row r="27" spans="1:13" ht="30" customHeight="1">
      <c r="A27" s="6">
        <v>23</v>
      </c>
      <c r="B27" s="6">
        <v>5</v>
      </c>
      <c r="C27" s="147" t="s">
        <v>60</v>
      </c>
      <c r="D27" s="19" t="s">
        <v>9</v>
      </c>
      <c r="E27" s="348" t="s">
        <v>36</v>
      </c>
      <c r="F27" s="347">
        <v>1</v>
      </c>
      <c r="G27" s="8">
        <v>1</v>
      </c>
      <c r="H27" s="20" t="s">
        <v>212</v>
      </c>
      <c r="I27" s="8">
        <v>8</v>
      </c>
      <c r="J27" s="8">
        <v>9</v>
      </c>
      <c r="K27" s="156" t="str">
        <f>VLOOKUP(I27,Tuan!$A$2:$D$105,2,0)</f>
        <v>19/09/2016</v>
      </c>
      <c r="L27" s="156" t="str">
        <f>VLOOKUP(J27,Tuan!$A$2:$D$105,3,0)</f>
        <v>02/10/2016</v>
      </c>
      <c r="M27" s="346" t="s">
        <v>17</v>
      </c>
    </row>
    <row r="28" spans="1:13" ht="30" customHeight="1">
      <c r="A28" s="6">
        <v>24</v>
      </c>
      <c r="B28" s="6">
        <v>5</v>
      </c>
      <c r="C28" s="147" t="s">
        <v>60</v>
      </c>
      <c r="D28" s="19" t="s">
        <v>9</v>
      </c>
      <c r="E28" s="348" t="s">
        <v>160</v>
      </c>
      <c r="F28" s="347">
        <v>2</v>
      </c>
      <c r="G28" s="8">
        <v>1</v>
      </c>
      <c r="H28" s="20" t="s">
        <v>213</v>
      </c>
      <c r="I28" s="8">
        <v>14</v>
      </c>
      <c r="J28" s="8">
        <v>15</v>
      </c>
      <c r="K28" s="156" t="str">
        <f>VLOOKUP(I28,Tuan!$A$2:$D$105,2,0)</f>
        <v>31/10/2016</v>
      </c>
      <c r="L28" s="156" t="str">
        <f>VLOOKUP(J28,Tuan!$A$2:$D$105,3,0)</f>
        <v>13/11/2016</v>
      </c>
      <c r="M28" s="346" t="s">
        <v>17</v>
      </c>
    </row>
    <row r="29" spans="1:13" ht="30" customHeight="1">
      <c r="A29" s="6">
        <v>25</v>
      </c>
      <c r="B29" s="6">
        <v>5</v>
      </c>
      <c r="C29" s="147" t="s">
        <v>60</v>
      </c>
      <c r="D29" s="19" t="s">
        <v>9</v>
      </c>
      <c r="E29" s="346" t="s">
        <v>34</v>
      </c>
      <c r="F29" s="349">
        <v>3</v>
      </c>
      <c r="G29" s="8">
        <v>1</v>
      </c>
      <c r="H29" s="20" t="s">
        <v>212</v>
      </c>
      <c r="I29" s="8">
        <v>12</v>
      </c>
      <c r="J29" s="8">
        <v>13</v>
      </c>
      <c r="K29" s="156" t="str">
        <f>VLOOKUP(I29,Tuan!$A$2:$D$105,2,0)</f>
        <v>17/10/2016</v>
      </c>
      <c r="L29" s="156" t="str">
        <f>VLOOKUP(J29,Tuan!$A$2:$D$105,3,0)</f>
        <v>30/10/2016</v>
      </c>
      <c r="M29" s="346" t="s">
        <v>17</v>
      </c>
    </row>
    <row r="30" spans="1:13" ht="30" customHeight="1">
      <c r="A30" s="6">
        <v>26</v>
      </c>
      <c r="B30" s="6">
        <v>5</v>
      </c>
      <c r="C30" s="147" t="s">
        <v>60</v>
      </c>
      <c r="D30" s="19" t="s">
        <v>9</v>
      </c>
      <c r="E30" s="346" t="s">
        <v>32</v>
      </c>
      <c r="F30" s="349">
        <v>2</v>
      </c>
      <c r="G30" s="8">
        <v>1</v>
      </c>
      <c r="H30" s="20" t="s">
        <v>212</v>
      </c>
      <c r="I30" s="8">
        <v>7</v>
      </c>
      <c r="J30" s="8">
        <v>7</v>
      </c>
      <c r="K30" s="156" t="str">
        <f>VLOOKUP(I30,Tuan!$A$2:$D$105,2,0)</f>
        <v>12/09/2016</v>
      </c>
      <c r="L30" s="156" t="str">
        <f>VLOOKUP(J30,Tuan!$A$2:$D$105,3,0)</f>
        <v>18/09/2016</v>
      </c>
      <c r="M30" s="346" t="s">
        <v>33</v>
      </c>
    </row>
    <row r="31" spans="1:13" ht="30" customHeight="1">
      <c r="A31" s="6">
        <v>27</v>
      </c>
      <c r="B31" s="6">
        <v>5</v>
      </c>
      <c r="C31" s="147" t="s">
        <v>60</v>
      </c>
      <c r="D31" s="19" t="s">
        <v>9</v>
      </c>
      <c r="E31" s="346" t="s">
        <v>351</v>
      </c>
      <c r="F31" s="349">
        <v>2</v>
      </c>
      <c r="G31" s="8">
        <v>1</v>
      </c>
      <c r="H31" s="20" t="s">
        <v>212</v>
      </c>
      <c r="I31" s="8">
        <v>10</v>
      </c>
      <c r="J31" s="8">
        <v>11</v>
      </c>
      <c r="K31" s="156" t="str">
        <f>VLOOKUP(I31,Tuan!$A$2:$D$105,2,0)</f>
        <v>03/10/2016</v>
      </c>
      <c r="L31" s="156" t="str">
        <f>VLOOKUP(J31,Tuan!$A$2:$D$105,3,0)</f>
        <v>16/10/2016</v>
      </c>
      <c r="M31" s="346" t="s">
        <v>28</v>
      </c>
    </row>
    <row r="32" spans="1:13" ht="30" customHeight="1">
      <c r="A32" s="6">
        <v>28</v>
      </c>
      <c r="B32" s="6">
        <v>5</v>
      </c>
      <c r="C32" s="147" t="s">
        <v>60</v>
      </c>
      <c r="D32" s="19" t="s">
        <v>9</v>
      </c>
      <c r="E32" s="350" t="s">
        <v>352</v>
      </c>
      <c r="F32" s="349">
        <v>1</v>
      </c>
      <c r="G32" s="8">
        <v>1</v>
      </c>
      <c r="H32" s="20" t="s">
        <v>212</v>
      </c>
      <c r="I32" s="8">
        <v>10</v>
      </c>
      <c r="J32" s="8">
        <v>11</v>
      </c>
      <c r="K32" s="156" t="str">
        <f>VLOOKUP(I32,Tuan!$A$2:$D$105,2,0)</f>
        <v>03/10/2016</v>
      </c>
      <c r="L32" s="156" t="str">
        <f>VLOOKUP(J32,Tuan!$A$2:$D$105,3,0)</f>
        <v>16/10/2016</v>
      </c>
      <c r="M32" s="346" t="s">
        <v>28</v>
      </c>
    </row>
    <row r="33" spans="1:13" ht="30" customHeight="1">
      <c r="A33" s="6">
        <v>29</v>
      </c>
      <c r="B33" s="6">
        <v>5</v>
      </c>
      <c r="C33" s="147" t="s">
        <v>61</v>
      </c>
      <c r="D33" s="19" t="s">
        <v>9</v>
      </c>
      <c r="E33" s="346" t="s">
        <v>35</v>
      </c>
      <c r="F33" s="347">
        <v>2</v>
      </c>
      <c r="G33" s="8">
        <v>1</v>
      </c>
      <c r="H33" s="20" t="s">
        <v>212</v>
      </c>
      <c r="I33" s="8">
        <v>10</v>
      </c>
      <c r="J33" s="8">
        <v>11</v>
      </c>
      <c r="K33" s="156" t="str">
        <f>VLOOKUP(I33,Tuan!$A$2:$D$105,2,0)</f>
        <v>03/10/2016</v>
      </c>
      <c r="L33" s="156" t="str">
        <f>VLOOKUP(J33,Tuan!$A$2:$D$105,3,0)</f>
        <v>16/10/2016</v>
      </c>
      <c r="M33" s="346" t="s">
        <v>17</v>
      </c>
    </row>
    <row r="34" spans="1:13" ht="30" customHeight="1">
      <c r="A34" s="6">
        <v>30</v>
      </c>
      <c r="B34" s="6">
        <v>5</v>
      </c>
      <c r="C34" s="147" t="s">
        <v>61</v>
      </c>
      <c r="D34" s="19" t="s">
        <v>9</v>
      </c>
      <c r="E34" s="348" t="s">
        <v>36</v>
      </c>
      <c r="F34" s="347">
        <v>1</v>
      </c>
      <c r="G34" s="8">
        <v>1</v>
      </c>
      <c r="H34" s="20" t="s">
        <v>212</v>
      </c>
      <c r="I34" s="8">
        <v>10</v>
      </c>
      <c r="J34" s="8">
        <v>11</v>
      </c>
      <c r="K34" s="156" t="str">
        <f>VLOOKUP(I34,Tuan!$A$2:$D$105,2,0)</f>
        <v>03/10/2016</v>
      </c>
      <c r="L34" s="156" t="str">
        <f>VLOOKUP(J34,Tuan!$A$2:$D$105,3,0)</f>
        <v>16/10/2016</v>
      </c>
      <c r="M34" s="346" t="s">
        <v>17</v>
      </c>
    </row>
    <row r="35" spans="1:13" ht="30" customHeight="1">
      <c r="A35" s="6">
        <v>31</v>
      </c>
      <c r="B35" s="6">
        <v>5</v>
      </c>
      <c r="C35" s="147" t="s">
        <v>61</v>
      </c>
      <c r="D35" s="19" t="s">
        <v>9</v>
      </c>
      <c r="E35" s="348" t="s">
        <v>160</v>
      </c>
      <c r="F35" s="347">
        <v>2</v>
      </c>
      <c r="G35" s="8">
        <v>1</v>
      </c>
      <c r="H35" s="20" t="s">
        <v>213</v>
      </c>
      <c r="I35" s="8">
        <v>16</v>
      </c>
      <c r="J35" s="8">
        <v>17</v>
      </c>
      <c r="K35" s="156" t="str">
        <f>VLOOKUP(I35,Tuan!$A$2:$D$105,2,0)</f>
        <v>14/11/2016</v>
      </c>
      <c r="L35" s="156" t="str">
        <f>VLOOKUP(J35,Tuan!$A$2:$D$105,3,0)</f>
        <v>27/11/2016</v>
      </c>
      <c r="M35" s="346" t="s">
        <v>17</v>
      </c>
    </row>
    <row r="36" spans="1:13" ht="30" customHeight="1">
      <c r="A36" s="6">
        <v>32</v>
      </c>
      <c r="B36" s="6">
        <v>5</v>
      </c>
      <c r="C36" s="147" t="s">
        <v>61</v>
      </c>
      <c r="D36" s="19" t="s">
        <v>9</v>
      </c>
      <c r="E36" s="346" t="s">
        <v>34</v>
      </c>
      <c r="F36" s="349">
        <v>3</v>
      </c>
      <c r="G36" s="8">
        <v>1</v>
      </c>
      <c r="H36" s="20" t="s">
        <v>212</v>
      </c>
      <c r="I36" s="8">
        <v>14</v>
      </c>
      <c r="J36" s="8">
        <v>15</v>
      </c>
      <c r="K36" s="156" t="str">
        <f>VLOOKUP(I36,Tuan!$A$2:$D$105,2,0)</f>
        <v>31/10/2016</v>
      </c>
      <c r="L36" s="156" t="str">
        <f>VLOOKUP(J36,Tuan!$A$2:$D$105,3,0)</f>
        <v>13/11/2016</v>
      </c>
      <c r="M36" s="346" t="s">
        <v>17</v>
      </c>
    </row>
    <row r="37" spans="1:13" ht="30" customHeight="1">
      <c r="A37" s="6">
        <v>33</v>
      </c>
      <c r="B37" s="6">
        <v>5</v>
      </c>
      <c r="C37" s="147" t="s">
        <v>61</v>
      </c>
      <c r="D37" s="19" t="s">
        <v>9</v>
      </c>
      <c r="E37" s="346" t="s">
        <v>32</v>
      </c>
      <c r="F37" s="349">
        <v>2</v>
      </c>
      <c r="G37" s="8">
        <v>1</v>
      </c>
      <c r="H37" s="20" t="s">
        <v>212</v>
      </c>
      <c r="I37" s="8">
        <v>12</v>
      </c>
      <c r="J37" s="8">
        <v>12</v>
      </c>
      <c r="K37" s="156" t="str">
        <f>VLOOKUP(I37,Tuan!$A$2:$D$105,2,0)</f>
        <v>17/10/2016</v>
      </c>
      <c r="L37" s="156" t="str">
        <f>VLOOKUP(J37,Tuan!$A$2:$D$105,3,0)</f>
        <v>23/10/2016</v>
      </c>
      <c r="M37" s="346" t="s">
        <v>33</v>
      </c>
    </row>
    <row r="38" spans="1:13" ht="30" customHeight="1">
      <c r="A38" s="6">
        <v>34</v>
      </c>
      <c r="B38" s="6">
        <v>5</v>
      </c>
      <c r="C38" s="147" t="s">
        <v>61</v>
      </c>
      <c r="D38" s="19" t="s">
        <v>9</v>
      </c>
      <c r="E38" s="346" t="s">
        <v>351</v>
      </c>
      <c r="F38" s="349">
        <v>2</v>
      </c>
      <c r="G38" s="8">
        <v>1</v>
      </c>
      <c r="H38" s="20" t="s">
        <v>212</v>
      </c>
      <c r="I38" s="8">
        <v>8</v>
      </c>
      <c r="J38" s="8">
        <v>9</v>
      </c>
      <c r="K38" s="156" t="str">
        <f>VLOOKUP(I38,Tuan!$A$2:$D$105,2,0)</f>
        <v>19/09/2016</v>
      </c>
      <c r="L38" s="156" t="str">
        <f>VLOOKUP(J38,Tuan!$A$2:$D$105,3,0)</f>
        <v>02/10/2016</v>
      </c>
      <c r="M38" s="346" t="s">
        <v>28</v>
      </c>
    </row>
    <row r="39" spans="1:13" ht="30" customHeight="1">
      <c r="A39" s="6">
        <v>35</v>
      </c>
      <c r="B39" s="6">
        <v>5</v>
      </c>
      <c r="C39" s="147" t="s">
        <v>61</v>
      </c>
      <c r="D39" s="19" t="s">
        <v>9</v>
      </c>
      <c r="E39" s="350" t="s">
        <v>352</v>
      </c>
      <c r="F39" s="349">
        <v>1</v>
      </c>
      <c r="G39" s="8">
        <v>1</v>
      </c>
      <c r="H39" s="20" t="s">
        <v>212</v>
      </c>
      <c r="I39" s="8">
        <v>8</v>
      </c>
      <c r="J39" s="8">
        <v>9</v>
      </c>
      <c r="K39" s="156" t="str">
        <f>VLOOKUP(I39,Tuan!$A$2:$D$105,2,0)</f>
        <v>19/09/2016</v>
      </c>
      <c r="L39" s="156" t="str">
        <f>VLOOKUP(J39,Tuan!$A$2:$D$105,3,0)</f>
        <v>02/10/2016</v>
      </c>
      <c r="M39" s="346" t="s">
        <v>28</v>
      </c>
    </row>
    <row r="40" spans="1:13" ht="30" customHeight="1">
      <c r="A40" s="6">
        <v>36</v>
      </c>
      <c r="B40" s="6">
        <v>5</v>
      </c>
      <c r="C40" s="148" t="s">
        <v>63</v>
      </c>
      <c r="D40" s="19" t="s">
        <v>41</v>
      </c>
      <c r="E40" s="351" t="s">
        <v>353</v>
      </c>
      <c r="F40" s="85">
        <v>2</v>
      </c>
      <c r="G40" s="8">
        <v>1</v>
      </c>
      <c r="H40" s="20" t="s">
        <v>212</v>
      </c>
      <c r="I40" s="8">
        <v>16</v>
      </c>
      <c r="J40" s="8">
        <v>16</v>
      </c>
      <c r="K40" s="156" t="str">
        <f>VLOOKUP(I40,Tuan!$A$2:$D$105,2,0)</f>
        <v>14/11/2016</v>
      </c>
      <c r="L40" s="156" t="str">
        <f>VLOOKUP(J40,Tuan!$A$2:$D$105,3,0)</f>
        <v>20/11/2016</v>
      </c>
      <c r="M40" s="352" t="s">
        <v>37</v>
      </c>
    </row>
    <row r="41" spans="1:13" ht="30" customHeight="1">
      <c r="A41" s="6">
        <v>37</v>
      </c>
      <c r="B41" s="6">
        <v>5</v>
      </c>
      <c r="C41" s="148" t="s">
        <v>63</v>
      </c>
      <c r="D41" s="19" t="s">
        <v>41</v>
      </c>
      <c r="E41" s="352" t="s">
        <v>42</v>
      </c>
      <c r="F41" s="20">
        <v>3</v>
      </c>
      <c r="G41" s="8">
        <v>1</v>
      </c>
      <c r="H41" s="20" t="s">
        <v>212</v>
      </c>
      <c r="I41" s="8">
        <v>10</v>
      </c>
      <c r="J41" s="8">
        <v>11</v>
      </c>
      <c r="K41" s="156" t="str">
        <f>VLOOKUP(I41,Tuan!$A$2:$D$105,2,0)</f>
        <v>03/10/2016</v>
      </c>
      <c r="L41" s="156" t="str">
        <f>VLOOKUP(J41,Tuan!$A$2:$D$105,3,0)</f>
        <v>16/10/2016</v>
      </c>
      <c r="M41" s="352" t="s">
        <v>37</v>
      </c>
    </row>
    <row r="42" spans="1:13" ht="30" customHeight="1">
      <c r="A42" s="6">
        <v>38</v>
      </c>
      <c r="B42" s="6">
        <v>5</v>
      </c>
      <c r="C42" s="148" t="s">
        <v>63</v>
      </c>
      <c r="D42" s="19" t="s">
        <v>41</v>
      </c>
      <c r="E42" s="352" t="s">
        <v>43</v>
      </c>
      <c r="F42" s="20">
        <v>1</v>
      </c>
      <c r="G42" s="8">
        <v>1</v>
      </c>
      <c r="H42" s="20" t="s">
        <v>212</v>
      </c>
      <c r="I42" s="8">
        <v>10</v>
      </c>
      <c r="J42" s="8">
        <v>11</v>
      </c>
      <c r="K42" s="156" t="str">
        <f>VLOOKUP(I42,Tuan!$A$2:$D$105,2,0)</f>
        <v>03/10/2016</v>
      </c>
      <c r="L42" s="156" t="str">
        <f>VLOOKUP(J42,Tuan!$A$2:$D$105,3,0)</f>
        <v>16/10/2016</v>
      </c>
      <c r="M42" s="352" t="s">
        <v>37</v>
      </c>
    </row>
    <row r="43" spans="1:13" ht="30" customHeight="1">
      <c r="A43" s="6">
        <v>39</v>
      </c>
      <c r="B43" s="6">
        <v>5</v>
      </c>
      <c r="C43" s="148" t="s">
        <v>63</v>
      </c>
      <c r="D43" s="19" t="s">
        <v>41</v>
      </c>
      <c r="E43" s="352" t="s">
        <v>354</v>
      </c>
      <c r="F43" s="20">
        <v>2</v>
      </c>
      <c r="G43" s="8">
        <v>1</v>
      </c>
      <c r="H43" s="20" t="s">
        <v>212</v>
      </c>
      <c r="I43" s="8">
        <v>17</v>
      </c>
      <c r="J43" s="8">
        <v>18</v>
      </c>
      <c r="K43" s="156" t="str">
        <f>VLOOKUP(I43,Tuan!$A$2:$D$105,2,0)</f>
        <v>21/11/2016</v>
      </c>
      <c r="L43" s="156" t="str">
        <f>VLOOKUP(J43,Tuan!$A$2:$D$105,3,0)</f>
        <v>04/12/2016</v>
      </c>
      <c r="M43" s="352" t="s">
        <v>37</v>
      </c>
    </row>
    <row r="44" spans="1:13" ht="30" customHeight="1">
      <c r="A44" s="6">
        <v>40</v>
      </c>
      <c r="B44" s="6">
        <v>5</v>
      </c>
      <c r="C44" s="148" t="s">
        <v>63</v>
      </c>
      <c r="D44" s="19" t="s">
        <v>41</v>
      </c>
      <c r="E44" s="352" t="s">
        <v>355</v>
      </c>
      <c r="F44" s="20">
        <v>1</v>
      </c>
      <c r="G44" s="8">
        <v>1</v>
      </c>
      <c r="H44" s="20" t="s">
        <v>212</v>
      </c>
      <c r="I44" s="8">
        <v>17</v>
      </c>
      <c r="J44" s="8">
        <v>18</v>
      </c>
      <c r="K44" s="156" t="str">
        <f>VLOOKUP(I44,Tuan!$A$2:$D$105,2,0)</f>
        <v>21/11/2016</v>
      </c>
      <c r="L44" s="156" t="str">
        <f>VLOOKUP(J44,Tuan!$A$2:$D$105,3,0)</f>
        <v>04/12/2016</v>
      </c>
      <c r="M44" s="352" t="s">
        <v>37</v>
      </c>
    </row>
    <row r="45" spans="1:13" ht="30" customHeight="1">
      <c r="A45" s="6">
        <v>41</v>
      </c>
      <c r="B45" s="6">
        <v>5</v>
      </c>
      <c r="C45" s="148" t="s">
        <v>63</v>
      </c>
      <c r="D45" s="19" t="s">
        <v>41</v>
      </c>
      <c r="E45" s="350" t="s">
        <v>44</v>
      </c>
      <c r="F45" s="85">
        <v>3</v>
      </c>
      <c r="G45" s="8">
        <v>1</v>
      </c>
      <c r="H45" s="20" t="s">
        <v>212</v>
      </c>
      <c r="I45" s="8">
        <v>12</v>
      </c>
      <c r="J45" s="8">
        <v>13</v>
      </c>
      <c r="K45" s="156" t="str">
        <f>VLOOKUP(I45,Tuan!$A$2:$D$105,2,0)</f>
        <v>17/10/2016</v>
      </c>
      <c r="L45" s="156" t="str">
        <f>VLOOKUP(J45,Tuan!$A$2:$D$105,3,0)</f>
        <v>30/10/2016</v>
      </c>
      <c r="M45" s="346" t="s">
        <v>37</v>
      </c>
    </row>
    <row r="46" spans="1:13" ht="30" customHeight="1">
      <c r="A46" s="6">
        <v>42</v>
      </c>
      <c r="B46" s="6">
        <v>5</v>
      </c>
      <c r="C46" s="148" t="s">
        <v>63</v>
      </c>
      <c r="D46" s="19" t="s">
        <v>41</v>
      </c>
      <c r="E46" s="350" t="s">
        <v>45</v>
      </c>
      <c r="F46" s="85">
        <v>2</v>
      </c>
      <c r="G46" s="8">
        <v>1</v>
      </c>
      <c r="H46" s="20" t="s">
        <v>212</v>
      </c>
      <c r="I46" s="8">
        <v>14</v>
      </c>
      <c r="J46" s="8">
        <v>14</v>
      </c>
      <c r="K46" s="156" t="str">
        <f>VLOOKUP(I46,Tuan!$A$2:$D$105,2,0)</f>
        <v>31/10/2016</v>
      </c>
      <c r="L46" s="156" t="str">
        <f>VLOOKUP(J46,Tuan!$A$2:$D$105,3,0)</f>
        <v>06/11/2016</v>
      </c>
      <c r="M46" s="346" t="s">
        <v>37</v>
      </c>
    </row>
    <row r="47" spans="1:13" ht="30" customHeight="1">
      <c r="A47" s="6">
        <v>43</v>
      </c>
      <c r="B47" s="6">
        <v>5</v>
      </c>
      <c r="C47" s="148" t="s">
        <v>63</v>
      </c>
      <c r="D47" s="19" t="s">
        <v>41</v>
      </c>
      <c r="E47" s="346" t="s">
        <v>46</v>
      </c>
      <c r="F47" s="85">
        <v>2</v>
      </c>
      <c r="G47" s="8">
        <v>1</v>
      </c>
      <c r="H47" s="20" t="s">
        <v>212</v>
      </c>
      <c r="I47" s="8">
        <v>15</v>
      </c>
      <c r="J47" s="8">
        <v>15</v>
      </c>
      <c r="K47" s="156" t="str">
        <f>VLOOKUP(I47,Tuan!$A$2:$D$105,2,0)</f>
        <v>07/11/2016</v>
      </c>
      <c r="L47" s="156" t="str">
        <f>VLOOKUP(J47,Tuan!$A$2:$D$105,3,0)</f>
        <v>13/11/2016</v>
      </c>
      <c r="M47" s="346" t="s">
        <v>40</v>
      </c>
    </row>
    <row r="48" spans="1:13" ht="30" customHeight="1">
      <c r="A48" s="6">
        <v>44</v>
      </c>
      <c r="B48" s="6">
        <v>4</v>
      </c>
      <c r="C48" s="147" t="s">
        <v>79</v>
      </c>
      <c r="D48" s="19" t="s">
        <v>9</v>
      </c>
      <c r="E48" s="353" t="s">
        <v>38</v>
      </c>
      <c r="F48" s="354">
        <v>3</v>
      </c>
      <c r="G48" s="8">
        <v>1</v>
      </c>
      <c r="H48" s="20" t="s">
        <v>212</v>
      </c>
      <c r="I48" s="8">
        <v>10</v>
      </c>
      <c r="J48" s="8">
        <v>11</v>
      </c>
      <c r="K48" s="156" t="str">
        <f>VLOOKUP(I48,Tuan!$A$2:$D$105,2,0)</f>
        <v>03/10/2016</v>
      </c>
      <c r="L48" s="156" t="str">
        <f>VLOOKUP(J48,Tuan!$A$2:$D$105,3,0)</f>
        <v>16/10/2016</v>
      </c>
      <c r="M48" s="355" t="s">
        <v>39</v>
      </c>
    </row>
    <row r="49" spans="1:13" ht="30" customHeight="1">
      <c r="A49" s="6">
        <v>45</v>
      </c>
      <c r="B49" s="6">
        <v>4</v>
      </c>
      <c r="C49" s="147" t="s">
        <v>79</v>
      </c>
      <c r="D49" s="19" t="s">
        <v>9</v>
      </c>
      <c r="E49" s="353" t="s">
        <v>161</v>
      </c>
      <c r="F49" s="354">
        <v>2</v>
      </c>
      <c r="G49" s="8">
        <v>1</v>
      </c>
      <c r="H49" s="20" t="s">
        <v>212</v>
      </c>
      <c r="I49" s="8">
        <v>9</v>
      </c>
      <c r="J49" s="8">
        <v>9</v>
      </c>
      <c r="K49" s="156" t="str">
        <f>VLOOKUP(I49,Tuan!$A$2:$D$105,2,0)</f>
        <v>26/09/2016</v>
      </c>
      <c r="L49" s="156" t="str">
        <f>VLOOKUP(J49,Tuan!$A$2:$D$105,3,0)</f>
        <v>02/10/2016</v>
      </c>
      <c r="M49" s="355" t="s">
        <v>162</v>
      </c>
    </row>
    <row r="50" spans="1:13" ht="30" customHeight="1">
      <c r="A50" s="6">
        <v>46</v>
      </c>
      <c r="B50" s="6">
        <v>4</v>
      </c>
      <c r="C50" s="147" t="s">
        <v>79</v>
      </c>
      <c r="D50" s="19" t="s">
        <v>9</v>
      </c>
      <c r="E50" s="353" t="s">
        <v>356</v>
      </c>
      <c r="F50" s="347">
        <v>2</v>
      </c>
      <c r="G50" s="8">
        <v>1</v>
      </c>
      <c r="H50" s="20" t="s">
        <v>212</v>
      </c>
      <c r="I50" s="8">
        <v>18</v>
      </c>
      <c r="J50" s="8">
        <v>18</v>
      </c>
      <c r="K50" s="156" t="str">
        <f>VLOOKUP(I50,Tuan!$A$2:$D$105,2,0)</f>
        <v>28/11/2016</v>
      </c>
      <c r="L50" s="156" t="str">
        <f>VLOOKUP(J50,Tuan!$A$2:$D$105,3,0)</f>
        <v>04/12/2016</v>
      </c>
      <c r="M50" s="355" t="s">
        <v>357</v>
      </c>
    </row>
    <row r="51" spans="1:13" ht="30" customHeight="1">
      <c r="A51" s="6">
        <v>47</v>
      </c>
      <c r="B51" s="6">
        <v>4</v>
      </c>
      <c r="C51" s="147" t="s">
        <v>79</v>
      </c>
      <c r="D51" s="19" t="s">
        <v>9</v>
      </c>
      <c r="E51" s="350" t="s">
        <v>16</v>
      </c>
      <c r="F51" s="354">
        <v>2</v>
      </c>
      <c r="G51" s="8">
        <v>1</v>
      </c>
      <c r="H51" s="20" t="s">
        <v>212</v>
      </c>
      <c r="I51" s="8">
        <v>16</v>
      </c>
      <c r="J51" s="8">
        <v>17</v>
      </c>
      <c r="K51" s="156" t="str">
        <f>VLOOKUP(I51,Tuan!$A$2:$D$105,2,0)</f>
        <v>14/11/2016</v>
      </c>
      <c r="L51" s="156" t="str">
        <f>VLOOKUP(J51,Tuan!$A$2:$D$105,3,0)</f>
        <v>27/11/2016</v>
      </c>
      <c r="M51" s="346" t="s">
        <v>17</v>
      </c>
    </row>
    <row r="52" spans="1:13" ht="30" customHeight="1">
      <c r="A52" s="6">
        <v>48</v>
      </c>
      <c r="B52" s="6">
        <v>4</v>
      </c>
      <c r="C52" s="147" t="s">
        <v>79</v>
      </c>
      <c r="D52" s="19" t="s">
        <v>9</v>
      </c>
      <c r="E52" s="346" t="s">
        <v>24</v>
      </c>
      <c r="F52" s="349">
        <v>4</v>
      </c>
      <c r="G52" s="8">
        <v>1</v>
      </c>
      <c r="H52" s="20" t="s">
        <v>212</v>
      </c>
      <c r="I52" s="8">
        <v>12</v>
      </c>
      <c r="J52" s="8">
        <v>13</v>
      </c>
      <c r="K52" s="156" t="str">
        <f>VLOOKUP(I52,Tuan!$A$2:$D$105,2,0)</f>
        <v>17/10/2016</v>
      </c>
      <c r="L52" s="156" t="str">
        <f>VLOOKUP(J52,Tuan!$A$2:$D$105,3,0)</f>
        <v>30/10/2016</v>
      </c>
      <c r="M52" s="346" t="s">
        <v>25</v>
      </c>
    </row>
    <row r="53" spans="1:13" ht="30" customHeight="1">
      <c r="A53" s="6">
        <v>49</v>
      </c>
      <c r="B53" s="6">
        <v>4</v>
      </c>
      <c r="C53" s="147" t="s">
        <v>79</v>
      </c>
      <c r="D53" s="19" t="s">
        <v>9</v>
      </c>
      <c r="E53" s="346" t="s">
        <v>23</v>
      </c>
      <c r="F53" s="85">
        <v>3</v>
      </c>
      <c r="G53" s="8">
        <v>1</v>
      </c>
      <c r="H53" s="20" t="s">
        <v>212</v>
      </c>
      <c r="I53" s="8">
        <v>14</v>
      </c>
      <c r="J53" s="8">
        <v>15</v>
      </c>
      <c r="K53" s="156" t="str">
        <f>VLOOKUP(I53,Tuan!$A$2:$D$105,2,0)</f>
        <v>31/10/2016</v>
      </c>
      <c r="L53" s="156" t="str">
        <f>VLOOKUP(J53,Tuan!$A$2:$D$105,3,0)</f>
        <v>13/11/2016</v>
      </c>
      <c r="M53" s="146" t="s">
        <v>170</v>
      </c>
    </row>
    <row r="54" spans="1:13" ht="30" customHeight="1">
      <c r="A54" s="6">
        <v>50</v>
      </c>
      <c r="B54" s="6">
        <v>4</v>
      </c>
      <c r="C54" s="147" t="s">
        <v>79</v>
      </c>
      <c r="D54" s="19" t="s">
        <v>9</v>
      </c>
      <c r="E54" s="353" t="s">
        <v>27</v>
      </c>
      <c r="F54" s="354">
        <v>3</v>
      </c>
      <c r="G54" s="8">
        <v>2</v>
      </c>
      <c r="H54" s="20" t="s">
        <v>212</v>
      </c>
      <c r="I54" s="8">
        <v>38</v>
      </c>
      <c r="J54" s="8">
        <v>39</v>
      </c>
      <c r="K54" s="156" t="str">
        <f>VLOOKUP(I54,Tuan!$A$2:$D$105,2,0)</f>
        <v>17/04/2017</v>
      </c>
      <c r="L54" s="156" t="str">
        <f>VLOOKUP(J54,Tuan!$A$2:$D$105,3,0)</f>
        <v>30/04/2017</v>
      </c>
      <c r="M54" s="355" t="s">
        <v>28</v>
      </c>
    </row>
    <row r="55" spans="1:13" ht="30" customHeight="1">
      <c r="A55" s="6">
        <v>51</v>
      </c>
      <c r="B55" s="6">
        <v>4</v>
      </c>
      <c r="C55" s="147" t="s">
        <v>79</v>
      </c>
      <c r="D55" s="19" t="s">
        <v>9</v>
      </c>
      <c r="E55" s="353" t="s">
        <v>29</v>
      </c>
      <c r="F55" s="354">
        <v>1</v>
      </c>
      <c r="G55" s="8">
        <v>2</v>
      </c>
      <c r="H55" s="20" t="s">
        <v>212</v>
      </c>
      <c r="I55" s="8">
        <v>38</v>
      </c>
      <c r="J55" s="8">
        <v>39</v>
      </c>
      <c r="K55" s="156" t="str">
        <f>VLOOKUP(I55,Tuan!$A$2:$D$105,2,0)</f>
        <v>17/04/2017</v>
      </c>
      <c r="L55" s="156" t="str">
        <f>VLOOKUP(J55,Tuan!$A$2:$D$105,3,0)</f>
        <v>30/04/2017</v>
      </c>
      <c r="M55" s="355" t="s">
        <v>28</v>
      </c>
    </row>
    <row r="56" spans="1:13" ht="30" customHeight="1">
      <c r="A56" s="6">
        <v>52</v>
      </c>
      <c r="B56" s="6">
        <v>4</v>
      </c>
      <c r="C56" s="147" t="s">
        <v>79</v>
      </c>
      <c r="D56" s="19" t="s">
        <v>9</v>
      </c>
      <c r="E56" s="346" t="s">
        <v>18</v>
      </c>
      <c r="F56" s="347">
        <v>3</v>
      </c>
      <c r="G56" s="8">
        <v>2</v>
      </c>
      <c r="H56" s="20" t="s">
        <v>212</v>
      </c>
      <c r="I56" s="8">
        <v>32</v>
      </c>
      <c r="J56" s="8">
        <v>33</v>
      </c>
      <c r="K56" s="156" t="str">
        <f>VLOOKUP(I56,Tuan!$A$2:$D$105,2,0)</f>
        <v>06/03/2017</v>
      </c>
      <c r="L56" s="156" t="str">
        <f>VLOOKUP(J56,Tuan!$A$2:$D$105,3,0)</f>
        <v>19/03/2017</v>
      </c>
      <c r="M56" s="346" t="s">
        <v>17</v>
      </c>
    </row>
    <row r="57" spans="1:13" ht="30" customHeight="1">
      <c r="A57" s="6">
        <v>53</v>
      </c>
      <c r="B57" s="6">
        <v>4</v>
      </c>
      <c r="C57" s="147" t="s">
        <v>79</v>
      </c>
      <c r="D57" s="19" t="s">
        <v>9</v>
      </c>
      <c r="E57" s="348" t="s">
        <v>20</v>
      </c>
      <c r="F57" s="347">
        <v>1</v>
      </c>
      <c r="G57" s="8">
        <v>2</v>
      </c>
      <c r="H57" s="20" t="s">
        <v>212</v>
      </c>
      <c r="I57" s="8">
        <v>32</v>
      </c>
      <c r="J57" s="8">
        <v>33</v>
      </c>
      <c r="K57" s="156" t="str">
        <f>VLOOKUP(I57,Tuan!$A$2:$D$105,2,0)</f>
        <v>06/03/2017</v>
      </c>
      <c r="L57" s="156" t="str">
        <f>VLOOKUP(J57,Tuan!$A$2:$D$105,3,0)</f>
        <v>19/03/2017</v>
      </c>
      <c r="M57" s="346" t="s">
        <v>17</v>
      </c>
    </row>
    <row r="58" spans="1:13" ht="30" customHeight="1">
      <c r="A58" s="6">
        <v>54</v>
      </c>
      <c r="B58" s="6">
        <v>4</v>
      </c>
      <c r="C58" s="147" t="s">
        <v>79</v>
      </c>
      <c r="D58" s="19" t="s">
        <v>9</v>
      </c>
      <c r="E58" s="346" t="s">
        <v>83</v>
      </c>
      <c r="F58" s="349">
        <v>3</v>
      </c>
      <c r="G58" s="8">
        <v>2</v>
      </c>
      <c r="H58" s="20" t="s">
        <v>212</v>
      </c>
      <c r="I58" s="8">
        <v>40</v>
      </c>
      <c r="J58" s="8">
        <v>41</v>
      </c>
      <c r="K58" s="156" t="str">
        <f>VLOOKUP(I58,Tuan!$A$2:$D$105,2,0)</f>
        <v>01/05/2017</v>
      </c>
      <c r="L58" s="156" t="str">
        <f>VLOOKUP(J58,Tuan!$A$2:$D$105,3,0)</f>
        <v>14/05/2017</v>
      </c>
      <c r="M58" s="346" t="s">
        <v>73</v>
      </c>
    </row>
    <row r="59" spans="1:13" ht="30" customHeight="1">
      <c r="A59" s="6">
        <v>55</v>
      </c>
      <c r="B59" s="6">
        <v>4</v>
      </c>
      <c r="C59" s="147" t="s">
        <v>79</v>
      </c>
      <c r="D59" s="19" t="s">
        <v>9</v>
      </c>
      <c r="E59" s="346" t="s">
        <v>30</v>
      </c>
      <c r="F59" s="349">
        <v>3</v>
      </c>
      <c r="G59" s="8">
        <v>2</v>
      </c>
      <c r="H59" s="20" t="s">
        <v>212</v>
      </c>
      <c r="I59" s="8">
        <v>34</v>
      </c>
      <c r="J59" s="8">
        <v>35</v>
      </c>
      <c r="K59" s="156" t="str">
        <f>VLOOKUP(I59,Tuan!$A$2:$D$105,2,0)</f>
        <v>20/03/2017</v>
      </c>
      <c r="L59" s="156" t="str">
        <f>VLOOKUP(J59,Tuan!$A$2:$D$105,3,0)</f>
        <v>02/04/2017</v>
      </c>
      <c r="M59" s="346" t="s">
        <v>31</v>
      </c>
    </row>
    <row r="60" spans="1:13" ht="30" customHeight="1">
      <c r="A60" s="6">
        <v>56</v>
      </c>
      <c r="B60" s="6">
        <v>4</v>
      </c>
      <c r="C60" s="147" t="s">
        <v>79</v>
      </c>
      <c r="D60" s="19" t="s">
        <v>9</v>
      </c>
      <c r="E60" s="346" t="s">
        <v>21</v>
      </c>
      <c r="F60" s="349">
        <v>3</v>
      </c>
      <c r="G60" s="8">
        <v>2</v>
      </c>
      <c r="H60" s="20" t="s">
        <v>212</v>
      </c>
      <c r="I60" s="8">
        <v>36</v>
      </c>
      <c r="J60" s="8">
        <v>37</v>
      </c>
      <c r="K60" s="156" t="str">
        <f>VLOOKUP(I60,Tuan!$A$2:$D$105,2,0)</f>
        <v>03/04/2017</v>
      </c>
      <c r="L60" s="156" t="str">
        <f>VLOOKUP(J60,Tuan!$A$2:$D$105,3,0)</f>
        <v>16/04/2017</v>
      </c>
      <c r="M60" s="346" t="s">
        <v>22</v>
      </c>
    </row>
    <row r="61" spans="1:13" ht="30" customHeight="1">
      <c r="A61" s="6">
        <v>57</v>
      </c>
      <c r="B61" s="6">
        <v>4</v>
      </c>
      <c r="C61" s="13" t="s">
        <v>80</v>
      </c>
      <c r="D61" s="19" t="s">
        <v>9</v>
      </c>
      <c r="E61" s="353" t="s">
        <v>38</v>
      </c>
      <c r="F61" s="354">
        <v>3</v>
      </c>
      <c r="G61" s="8">
        <v>1</v>
      </c>
      <c r="H61" s="20" t="s">
        <v>212</v>
      </c>
      <c r="I61" s="8">
        <v>8</v>
      </c>
      <c r="J61" s="8">
        <v>9</v>
      </c>
      <c r="K61" s="156" t="str">
        <f>VLOOKUP(I61,Tuan!$A$2:$D$105,2,0)</f>
        <v>19/09/2016</v>
      </c>
      <c r="L61" s="156" t="str">
        <f>VLOOKUP(J61,Tuan!$A$2:$D$105,3,0)</f>
        <v>02/10/2016</v>
      </c>
      <c r="M61" s="355" t="s">
        <v>39</v>
      </c>
    </row>
    <row r="62" spans="1:13" ht="30" customHeight="1">
      <c r="A62" s="6">
        <v>58</v>
      </c>
      <c r="B62" s="6">
        <v>4</v>
      </c>
      <c r="C62" s="13" t="s">
        <v>80</v>
      </c>
      <c r="D62" s="19" t="s">
        <v>9</v>
      </c>
      <c r="E62" s="353" t="s">
        <v>161</v>
      </c>
      <c r="F62" s="354">
        <v>2</v>
      </c>
      <c r="G62" s="8">
        <v>1</v>
      </c>
      <c r="H62" s="20" t="s">
        <v>212</v>
      </c>
      <c r="I62" s="8">
        <v>7</v>
      </c>
      <c r="J62" s="8">
        <v>7</v>
      </c>
      <c r="K62" s="156" t="str">
        <f>VLOOKUP(I62,Tuan!$A$2:$D$105,2,0)</f>
        <v>12/09/2016</v>
      </c>
      <c r="L62" s="156" t="str">
        <f>VLOOKUP(J62,Tuan!$A$2:$D$105,3,0)</f>
        <v>18/09/2016</v>
      </c>
      <c r="M62" s="355" t="s">
        <v>162</v>
      </c>
    </row>
    <row r="63" spans="1:13" ht="30" customHeight="1">
      <c r="A63" s="6">
        <v>59</v>
      </c>
      <c r="B63" s="6">
        <v>4</v>
      </c>
      <c r="C63" s="13" t="s">
        <v>80</v>
      </c>
      <c r="D63" s="19" t="s">
        <v>9</v>
      </c>
      <c r="E63" s="353" t="s">
        <v>356</v>
      </c>
      <c r="F63" s="347">
        <v>2</v>
      </c>
      <c r="G63" s="8">
        <v>1</v>
      </c>
      <c r="H63" s="20" t="s">
        <v>212</v>
      </c>
      <c r="I63" s="8">
        <v>14</v>
      </c>
      <c r="J63" s="8">
        <v>14</v>
      </c>
      <c r="K63" s="156" t="str">
        <f>VLOOKUP(I63,Tuan!$A$2:$D$105,2,0)</f>
        <v>31/10/2016</v>
      </c>
      <c r="L63" s="156" t="str">
        <f>VLOOKUP(J63,Tuan!$A$2:$D$105,3,0)</f>
        <v>06/11/2016</v>
      </c>
      <c r="M63" s="355" t="s">
        <v>357</v>
      </c>
    </row>
    <row r="64" spans="1:13" ht="30" customHeight="1">
      <c r="A64" s="6">
        <v>60</v>
      </c>
      <c r="B64" s="6">
        <v>4</v>
      </c>
      <c r="C64" s="13" t="s">
        <v>80</v>
      </c>
      <c r="D64" s="19" t="s">
        <v>9</v>
      </c>
      <c r="E64" s="350" t="s">
        <v>16</v>
      </c>
      <c r="F64" s="354">
        <v>2</v>
      </c>
      <c r="G64" s="8">
        <v>1</v>
      </c>
      <c r="H64" s="20" t="s">
        <v>212</v>
      </c>
      <c r="I64" s="8">
        <v>15</v>
      </c>
      <c r="J64" s="8">
        <v>15</v>
      </c>
      <c r="K64" s="156" t="str">
        <f>VLOOKUP(I64,Tuan!$A$2:$D$105,2,0)</f>
        <v>07/11/2016</v>
      </c>
      <c r="L64" s="156" t="str">
        <f>VLOOKUP(J64,Tuan!$A$2:$D$105,3,0)</f>
        <v>13/11/2016</v>
      </c>
      <c r="M64" s="346" t="s">
        <v>17</v>
      </c>
    </row>
    <row r="65" spans="1:13" ht="30" customHeight="1">
      <c r="A65" s="6">
        <v>61</v>
      </c>
      <c r="B65" s="6">
        <v>4</v>
      </c>
      <c r="C65" s="13" t="s">
        <v>80</v>
      </c>
      <c r="D65" s="19" t="s">
        <v>9</v>
      </c>
      <c r="E65" s="346" t="s">
        <v>24</v>
      </c>
      <c r="F65" s="349">
        <v>4</v>
      </c>
      <c r="G65" s="8">
        <v>1</v>
      </c>
      <c r="H65" s="20" t="s">
        <v>212</v>
      </c>
      <c r="I65" s="8">
        <v>10</v>
      </c>
      <c r="J65" s="8">
        <v>11</v>
      </c>
      <c r="K65" s="156" t="str">
        <f>VLOOKUP(I65,Tuan!$A$2:$D$105,2,0)</f>
        <v>03/10/2016</v>
      </c>
      <c r="L65" s="156" t="str">
        <f>VLOOKUP(J65,Tuan!$A$2:$D$105,3,0)</f>
        <v>16/10/2016</v>
      </c>
      <c r="M65" s="346" t="s">
        <v>25</v>
      </c>
    </row>
    <row r="66" spans="1:13" ht="30" customHeight="1">
      <c r="A66" s="6">
        <v>62</v>
      </c>
      <c r="B66" s="6">
        <v>4</v>
      </c>
      <c r="C66" s="13" t="s">
        <v>80</v>
      </c>
      <c r="D66" s="19" t="s">
        <v>9</v>
      </c>
      <c r="E66" s="346" t="s">
        <v>23</v>
      </c>
      <c r="F66" s="85">
        <v>3</v>
      </c>
      <c r="G66" s="8">
        <v>1</v>
      </c>
      <c r="H66" s="20" t="s">
        <v>212</v>
      </c>
      <c r="I66" s="8">
        <v>12</v>
      </c>
      <c r="J66" s="8">
        <v>13</v>
      </c>
      <c r="K66" s="156" t="str">
        <f>VLOOKUP(I66,Tuan!$A$2:$D$105,2,0)</f>
        <v>17/10/2016</v>
      </c>
      <c r="L66" s="156" t="str">
        <f>VLOOKUP(J66,Tuan!$A$2:$D$105,3,0)</f>
        <v>30/10/2016</v>
      </c>
      <c r="M66" s="146" t="s">
        <v>170</v>
      </c>
    </row>
    <row r="67" spans="1:13" ht="30" customHeight="1">
      <c r="A67" s="6">
        <v>63</v>
      </c>
      <c r="B67" s="6">
        <v>4</v>
      </c>
      <c r="C67" s="13" t="s">
        <v>80</v>
      </c>
      <c r="D67" s="19" t="s">
        <v>9</v>
      </c>
      <c r="E67" s="353" t="s">
        <v>27</v>
      </c>
      <c r="F67" s="354">
        <v>3</v>
      </c>
      <c r="G67" s="8">
        <v>2</v>
      </c>
      <c r="H67" s="20" t="s">
        <v>212</v>
      </c>
      <c r="I67" s="8">
        <v>43</v>
      </c>
      <c r="J67" s="8">
        <v>44</v>
      </c>
      <c r="K67" s="156" t="str">
        <f>VLOOKUP(I67,Tuan!$A$2:$D$105,2,0)</f>
        <v>22/05/2017</v>
      </c>
      <c r="L67" s="156" t="str">
        <f>VLOOKUP(J67,Tuan!$A$2:$D$105,3,0)</f>
        <v>04/06/2017</v>
      </c>
      <c r="M67" s="355" t="s">
        <v>28</v>
      </c>
    </row>
    <row r="68" spans="1:13" ht="30" customHeight="1">
      <c r="A68" s="6">
        <v>64</v>
      </c>
      <c r="B68" s="6">
        <v>4</v>
      </c>
      <c r="C68" s="13" t="s">
        <v>80</v>
      </c>
      <c r="D68" s="19" t="s">
        <v>9</v>
      </c>
      <c r="E68" s="353" t="s">
        <v>29</v>
      </c>
      <c r="F68" s="354">
        <v>1</v>
      </c>
      <c r="G68" s="8">
        <v>2</v>
      </c>
      <c r="H68" s="20" t="s">
        <v>212</v>
      </c>
      <c r="I68" s="8">
        <v>43</v>
      </c>
      <c r="J68" s="8">
        <v>44</v>
      </c>
      <c r="K68" s="156" t="str">
        <f>VLOOKUP(I68,Tuan!$A$2:$D$105,2,0)</f>
        <v>22/05/2017</v>
      </c>
      <c r="L68" s="156" t="str">
        <f>VLOOKUP(J68,Tuan!$A$2:$D$105,3,0)</f>
        <v>04/06/2017</v>
      </c>
      <c r="M68" s="355" t="s">
        <v>28</v>
      </c>
    </row>
    <row r="69" spans="1:13" ht="30" customHeight="1">
      <c r="A69" s="6">
        <v>65</v>
      </c>
      <c r="B69" s="6">
        <v>4</v>
      </c>
      <c r="C69" s="13" t="s">
        <v>80</v>
      </c>
      <c r="D69" s="19" t="s">
        <v>9</v>
      </c>
      <c r="E69" s="346" t="s">
        <v>18</v>
      </c>
      <c r="F69" s="347">
        <v>3</v>
      </c>
      <c r="G69" s="8">
        <v>2</v>
      </c>
      <c r="H69" s="20" t="s">
        <v>212</v>
      </c>
      <c r="I69" s="8">
        <v>37</v>
      </c>
      <c r="J69" s="8">
        <v>38</v>
      </c>
      <c r="K69" s="156" t="str">
        <f>VLOOKUP(I69,Tuan!$A$2:$D$105,2,0)</f>
        <v>10/04/2017</v>
      </c>
      <c r="L69" s="156" t="str">
        <f>VLOOKUP(J69,Tuan!$A$2:$D$105,3,0)</f>
        <v>23/04/2017</v>
      </c>
      <c r="M69" s="346" t="s">
        <v>17</v>
      </c>
    </row>
    <row r="70" spans="1:13" ht="30" customHeight="1">
      <c r="A70" s="6">
        <v>66</v>
      </c>
      <c r="B70" s="6">
        <v>4</v>
      </c>
      <c r="C70" s="13" t="s">
        <v>80</v>
      </c>
      <c r="D70" s="19" t="s">
        <v>9</v>
      </c>
      <c r="E70" s="348" t="s">
        <v>20</v>
      </c>
      <c r="F70" s="347">
        <v>1</v>
      </c>
      <c r="G70" s="8">
        <v>2</v>
      </c>
      <c r="H70" s="20" t="s">
        <v>212</v>
      </c>
      <c r="I70" s="8">
        <v>37</v>
      </c>
      <c r="J70" s="8">
        <v>38</v>
      </c>
      <c r="K70" s="156" t="str">
        <f>VLOOKUP(I70,Tuan!$A$2:$D$105,2,0)</f>
        <v>10/04/2017</v>
      </c>
      <c r="L70" s="156" t="str">
        <f>VLOOKUP(J70,Tuan!$A$2:$D$105,3,0)</f>
        <v>23/04/2017</v>
      </c>
      <c r="M70" s="346" t="s">
        <v>17</v>
      </c>
    </row>
    <row r="71" spans="1:13" ht="30" customHeight="1">
      <c r="A71" s="6">
        <v>67</v>
      </c>
      <c r="B71" s="6">
        <v>4</v>
      </c>
      <c r="C71" s="13" t="s">
        <v>80</v>
      </c>
      <c r="D71" s="19" t="s">
        <v>9</v>
      </c>
      <c r="E71" s="346" t="s">
        <v>83</v>
      </c>
      <c r="F71" s="349">
        <v>3</v>
      </c>
      <c r="G71" s="8">
        <v>2</v>
      </c>
      <c r="H71" s="20" t="s">
        <v>212</v>
      </c>
      <c r="I71" s="8">
        <v>35</v>
      </c>
      <c r="J71" s="8">
        <v>36</v>
      </c>
      <c r="K71" s="156" t="str">
        <f>VLOOKUP(I71,Tuan!$A$2:$D$105,2,0)</f>
        <v>27/03/2017</v>
      </c>
      <c r="L71" s="156" t="str">
        <f>VLOOKUP(J71,Tuan!$A$2:$D$105,3,0)</f>
        <v>09/04/2017</v>
      </c>
      <c r="M71" s="346" t="s">
        <v>73</v>
      </c>
    </row>
    <row r="72" spans="1:13" ht="30" customHeight="1">
      <c r="A72" s="6">
        <v>68</v>
      </c>
      <c r="B72" s="6">
        <v>4</v>
      </c>
      <c r="C72" s="13" t="s">
        <v>80</v>
      </c>
      <c r="D72" s="19" t="s">
        <v>9</v>
      </c>
      <c r="E72" s="346" t="s">
        <v>30</v>
      </c>
      <c r="F72" s="349">
        <v>3</v>
      </c>
      <c r="G72" s="8">
        <v>2</v>
      </c>
      <c r="H72" s="20" t="s">
        <v>212</v>
      </c>
      <c r="I72" s="8">
        <v>39</v>
      </c>
      <c r="J72" s="8">
        <v>40</v>
      </c>
      <c r="K72" s="156" t="str">
        <f>VLOOKUP(I72,Tuan!$A$2:$D$105,2,0)</f>
        <v>24/04/2017</v>
      </c>
      <c r="L72" s="156" t="str">
        <f>VLOOKUP(J72,Tuan!$A$2:$D$105,3,0)</f>
        <v>07/05/2017</v>
      </c>
      <c r="M72" s="346" t="s">
        <v>31</v>
      </c>
    </row>
    <row r="73" spans="1:13" ht="30" customHeight="1">
      <c r="A73" s="6">
        <v>69</v>
      </c>
      <c r="B73" s="6">
        <v>4</v>
      </c>
      <c r="C73" s="13" t="s">
        <v>80</v>
      </c>
      <c r="D73" s="19" t="s">
        <v>9</v>
      </c>
      <c r="E73" s="346" t="s">
        <v>21</v>
      </c>
      <c r="F73" s="349">
        <v>3</v>
      </c>
      <c r="G73" s="8">
        <v>2</v>
      </c>
      <c r="H73" s="20" t="s">
        <v>212</v>
      </c>
      <c r="I73" s="8">
        <v>41</v>
      </c>
      <c r="J73" s="8">
        <v>42</v>
      </c>
      <c r="K73" s="156" t="str">
        <f>VLOOKUP(I73,Tuan!$A$2:$D$105,2,0)</f>
        <v>08/05/2017</v>
      </c>
      <c r="L73" s="156" t="str">
        <f>VLOOKUP(J73,Tuan!$A$2:$D$105,3,0)</f>
        <v>21/05/2017</v>
      </c>
      <c r="M73" s="346" t="s">
        <v>22</v>
      </c>
    </row>
    <row r="74" spans="1:13" ht="30" customHeight="1">
      <c r="A74" s="6">
        <v>70</v>
      </c>
      <c r="B74" s="6">
        <v>4</v>
      </c>
      <c r="C74" s="147" t="s">
        <v>388</v>
      </c>
      <c r="D74" s="19" t="s">
        <v>9</v>
      </c>
      <c r="E74" s="353" t="s">
        <v>38</v>
      </c>
      <c r="F74" s="354">
        <v>3</v>
      </c>
      <c r="G74" s="8">
        <v>1</v>
      </c>
      <c r="H74" s="20" t="s">
        <v>212</v>
      </c>
      <c r="I74" s="8">
        <v>6</v>
      </c>
      <c r="J74" s="8">
        <v>7</v>
      </c>
      <c r="K74" s="156" t="str">
        <f>VLOOKUP(I74,Tuan!$A$2:$D$105,2,0)</f>
        <v>05/09/2016</v>
      </c>
      <c r="L74" s="156" t="str">
        <f>VLOOKUP(J74,Tuan!$A$2:$D$105,3,0)</f>
        <v>18/09/2016</v>
      </c>
      <c r="M74" s="355" t="s">
        <v>39</v>
      </c>
    </row>
    <row r="75" spans="1:13" ht="30" customHeight="1">
      <c r="A75" s="6">
        <v>71</v>
      </c>
      <c r="B75" s="6">
        <v>4</v>
      </c>
      <c r="C75" s="147" t="s">
        <v>388</v>
      </c>
      <c r="D75" s="19" t="s">
        <v>9</v>
      </c>
      <c r="E75" s="353" t="s">
        <v>161</v>
      </c>
      <c r="F75" s="354">
        <v>2</v>
      </c>
      <c r="G75" s="8">
        <v>1</v>
      </c>
      <c r="H75" s="20" t="s">
        <v>212</v>
      </c>
      <c r="I75" s="8">
        <v>5</v>
      </c>
      <c r="J75" s="8">
        <v>5</v>
      </c>
      <c r="K75" s="156" t="str">
        <f>VLOOKUP(I75,Tuan!$A$2:$D$105,2,0)</f>
        <v>29/08/2016</v>
      </c>
      <c r="L75" s="156" t="str">
        <f>VLOOKUP(J75,Tuan!$A$2:$D$105,3,0)</f>
        <v>04/09/2016</v>
      </c>
      <c r="M75" s="355" t="s">
        <v>162</v>
      </c>
    </row>
    <row r="76" spans="1:13" ht="30" customHeight="1">
      <c r="A76" s="6">
        <v>72</v>
      </c>
      <c r="B76" s="6">
        <v>4</v>
      </c>
      <c r="C76" s="147" t="s">
        <v>388</v>
      </c>
      <c r="D76" s="19" t="s">
        <v>9</v>
      </c>
      <c r="E76" s="353" t="s">
        <v>356</v>
      </c>
      <c r="F76" s="347">
        <v>2</v>
      </c>
      <c r="G76" s="8">
        <v>1</v>
      </c>
      <c r="H76" s="20" t="s">
        <v>212</v>
      </c>
      <c r="I76" s="8">
        <v>13</v>
      </c>
      <c r="J76" s="8">
        <v>13</v>
      </c>
      <c r="K76" s="156" t="str">
        <f>VLOOKUP(I76,Tuan!$A$2:$D$105,2,0)</f>
        <v>24/10/2016</v>
      </c>
      <c r="L76" s="156" t="str">
        <f>VLOOKUP(J76,Tuan!$A$2:$D$105,3,0)</f>
        <v>30/10/2016</v>
      </c>
      <c r="M76" s="355" t="s">
        <v>357</v>
      </c>
    </row>
    <row r="77" spans="1:13" ht="30" customHeight="1">
      <c r="A77" s="6">
        <v>73</v>
      </c>
      <c r="B77" s="6">
        <v>4</v>
      </c>
      <c r="C77" s="147" t="s">
        <v>388</v>
      </c>
      <c r="D77" s="19" t="s">
        <v>9</v>
      </c>
      <c r="E77" s="350" t="s">
        <v>16</v>
      </c>
      <c r="F77" s="354">
        <v>2</v>
      </c>
      <c r="G77" s="8">
        <v>1</v>
      </c>
      <c r="H77" s="20" t="s">
        <v>212</v>
      </c>
      <c r="I77" s="8">
        <v>14</v>
      </c>
      <c r="J77" s="8">
        <v>14</v>
      </c>
      <c r="K77" s="156" t="str">
        <f>VLOOKUP(I77,Tuan!$A$2:$D$105,2,0)</f>
        <v>31/10/2016</v>
      </c>
      <c r="L77" s="156" t="str">
        <f>VLOOKUP(J77,Tuan!$A$2:$D$105,3,0)</f>
        <v>06/11/2016</v>
      </c>
      <c r="M77" s="346" t="s">
        <v>17</v>
      </c>
    </row>
    <row r="78" spans="1:13" ht="30" customHeight="1">
      <c r="A78" s="6">
        <v>74</v>
      </c>
      <c r="B78" s="6">
        <v>4</v>
      </c>
      <c r="C78" s="147" t="s">
        <v>388</v>
      </c>
      <c r="D78" s="19" t="s">
        <v>9</v>
      </c>
      <c r="E78" s="346" t="s">
        <v>24</v>
      </c>
      <c r="F78" s="349">
        <v>4</v>
      </c>
      <c r="G78" s="8">
        <v>1</v>
      </c>
      <c r="H78" s="20" t="s">
        <v>212</v>
      </c>
      <c r="I78" s="8">
        <v>8</v>
      </c>
      <c r="J78" s="8">
        <v>9</v>
      </c>
      <c r="K78" s="156" t="str">
        <f>VLOOKUP(I78,Tuan!$A$2:$D$105,2,0)</f>
        <v>19/09/2016</v>
      </c>
      <c r="L78" s="156" t="str">
        <f>VLOOKUP(J78,Tuan!$A$2:$D$105,3,0)</f>
        <v>02/10/2016</v>
      </c>
      <c r="M78" s="346" t="s">
        <v>25</v>
      </c>
    </row>
    <row r="79" spans="1:13" ht="30" customHeight="1">
      <c r="A79" s="6">
        <v>75</v>
      </c>
      <c r="B79" s="6">
        <v>4</v>
      </c>
      <c r="C79" s="147" t="s">
        <v>388</v>
      </c>
      <c r="D79" s="19" t="s">
        <v>9</v>
      </c>
      <c r="E79" s="346" t="s">
        <v>23</v>
      </c>
      <c r="F79" s="85">
        <v>3</v>
      </c>
      <c r="G79" s="8">
        <v>1</v>
      </c>
      <c r="H79" s="20" t="s">
        <v>212</v>
      </c>
      <c r="I79" s="8">
        <v>10</v>
      </c>
      <c r="J79" s="8">
        <v>11</v>
      </c>
      <c r="K79" s="156" t="str">
        <f>VLOOKUP(I79,Tuan!$A$2:$D$105,2,0)</f>
        <v>03/10/2016</v>
      </c>
      <c r="L79" s="156" t="str">
        <f>VLOOKUP(J79,Tuan!$A$2:$D$105,3,0)</f>
        <v>16/10/2016</v>
      </c>
      <c r="M79" s="146" t="s">
        <v>170</v>
      </c>
    </row>
    <row r="80" spans="1:13" ht="30" customHeight="1">
      <c r="A80" s="6">
        <v>76</v>
      </c>
      <c r="B80" s="6">
        <v>4</v>
      </c>
      <c r="C80" s="147" t="s">
        <v>388</v>
      </c>
      <c r="D80" s="19" t="s">
        <v>9</v>
      </c>
      <c r="E80" s="353" t="s">
        <v>27</v>
      </c>
      <c r="F80" s="354">
        <v>3</v>
      </c>
      <c r="G80" s="8">
        <v>2</v>
      </c>
      <c r="H80" s="20" t="s">
        <v>212</v>
      </c>
      <c r="I80" s="8">
        <v>41</v>
      </c>
      <c r="J80" s="8">
        <v>42</v>
      </c>
      <c r="K80" s="156" t="str">
        <f>VLOOKUP(I80,Tuan!$A$2:$D$105,2,0)</f>
        <v>08/05/2017</v>
      </c>
      <c r="L80" s="156" t="str">
        <f>VLOOKUP(J80,Tuan!$A$2:$D$105,3,0)</f>
        <v>21/05/2017</v>
      </c>
      <c r="M80" s="355" t="s">
        <v>28</v>
      </c>
    </row>
    <row r="81" spans="1:13" ht="30" customHeight="1">
      <c r="A81" s="6">
        <v>77</v>
      </c>
      <c r="B81" s="6">
        <v>4</v>
      </c>
      <c r="C81" s="147" t="s">
        <v>388</v>
      </c>
      <c r="D81" s="19" t="s">
        <v>9</v>
      </c>
      <c r="E81" s="353" t="s">
        <v>29</v>
      </c>
      <c r="F81" s="354">
        <v>1</v>
      </c>
      <c r="G81" s="8">
        <v>2</v>
      </c>
      <c r="H81" s="20" t="s">
        <v>212</v>
      </c>
      <c r="I81" s="8">
        <v>41</v>
      </c>
      <c r="J81" s="8">
        <v>42</v>
      </c>
      <c r="K81" s="156" t="str">
        <f>VLOOKUP(I81,Tuan!$A$2:$D$105,2,0)</f>
        <v>08/05/2017</v>
      </c>
      <c r="L81" s="156" t="str">
        <f>VLOOKUP(J81,Tuan!$A$2:$D$105,3,0)</f>
        <v>21/05/2017</v>
      </c>
      <c r="M81" s="355" t="s">
        <v>28</v>
      </c>
    </row>
    <row r="82" spans="1:13" ht="30" customHeight="1">
      <c r="A82" s="6">
        <v>78</v>
      </c>
      <c r="B82" s="6">
        <v>4</v>
      </c>
      <c r="C82" s="147" t="s">
        <v>388</v>
      </c>
      <c r="D82" s="19" t="s">
        <v>9</v>
      </c>
      <c r="E82" s="346" t="s">
        <v>18</v>
      </c>
      <c r="F82" s="347">
        <v>3</v>
      </c>
      <c r="G82" s="8">
        <v>2</v>
      </c>
      <c r="H82" s="20" t="s">
        <v>212</v>
      </c>
      <c r="I82" s="8">
        <v>35</v>
      </c>
      <c r="J82" s="8">
        <v>36</v>
      </c>
      <c r="K82" s="156" t="str">
        <f>VLOOKUP(I82,Tuan!$A$2:$D$105,2,0)</f>
        <v>27/03/2017</v>
      </c>
      <c r="L82" s="156" t="str">
        <f>VLOOKUP(J82,Tuan!$A$2:$D$105,3,0)</f>
        <v>09/04/2017</v>
      </c>
      <c r="M82" s="346" t="s">
        <v>17</v>
      </c>
    </row>
    <row r="83" spans="1:13" ht="30" customHeight="1">
      <c r="A83" s="6">
        <v>79</v>
      </c>
      <c r="B83" s="6">
        <v>4</v>
      </c>
      <c r="C83" s="147" t="s">
        <v>388</v>
      </c>
      <c r="D83" s="19" t="s">
        <v>9</v>
      </c>
      <c r="E83" s="348" t="s">
        <v>20</v>
      </c>
      <c r="F83" s="347">
        <v>1</v>
      </c>
      <c r="G83" s="8">
        <v>2</v>
      </c>
      <c r="H83" s="20" t="s">
        <v>212</v>
      </c>
      <c r="I83" s="8">
        <v>35</v>
      </c>
      <c r="J83" s="8">
        <v>36</v>
      </c>
      <c r="K83" s="156" t="str">
        <f>VLOOKUP(I83,Tuan!$A$2:$D$105,2,0)</f>
        <v>27/03/2017</v>
      </c>
      <c r="L83" s="156" t="str">
        <f>VLOOKUP(J83,Tuan!$A$2:$D$105,3,0)</f>
        <v>09/04/2017</v>
      </c>
      <c r="M83" s="346" t="s">
        <v>17</v>
      </c>
    </row>
    <row r="84" spans="1:13" ht="30" customHeight="1">
      <c r="A84" s="6">
        <v>80</v>
      </c>
      <c r="B84" s="6">
        <v>4</v>
      </c>
      <c r="C84" s="147" t="s">
        <v>388</v>
      </c>
      <c r="D84" s="19" t="s">
        <v>9</v>
      </c>
      <c r="E84" s="346" t="s">
        <v>83</v>
      </c>
      <c r="F84" s="349">
        <v>3</v>
      </c>
      <c r="G84" s="8">
        <v>2</v>
      </c>
      <c r="H84" s="20" t="s">
        <v>212</v>
      </c>
      <c r="I84" s="8">
        <v>33</v>
      </c>
      <c r="J84" s="8">
        <v>34</v>
      </c>
      <c r="K84" s="156" t="str">
        <f>VLOOKUP(I84,Tuan!$A$2:$D$105,2,0)</f>
        <v>13/03/2017</v>
      </c>
      <c r="L84" s="156" t="str">
        <f>VLOOKUP(J84,Tuan!$A$2:$D$105,3,0)</f>
        <v>26/03/2017</v>
      </c>
      <c r="M84" s="346" t="s">
        <v>73</v>
      </c>
    </row>
    <row r="85" spans="1:13" ht="30" customHeight="1">
      <c r="A85" s="6">
        <v>81</v>
      </c>
      <c r="B85" s="6">
        <v>4</v>
      </c>
      <c r="C85" s="147" t="s">
        <v>388</v>
      </c>
      <c r="D85" s="19" t="s">
        <v>9</v>
      </c>
      <c r="E85" s="346" t="s">
        <v>30</v>
      </c>
      <c r="F85" s="349">
        <v>3</v>
      </c>
      <c r="G85" s="8">
        <v>2</v>
      </c>
      <c r="H85" s="20" t="s">
        <v>212</v>
      </c>
      <c r="I85" s="8">
        <v>37</v>
      </c>
      <c r="J85" s="8">
        <v>38</v>
      </c>
      <c r="K85" s="156" t="str">
        <f>VLOOKUP(I85,Tuan!$A$2:$D$105,2,0)</f>
        <v>10/04/2017</v>
      </c>
      <c r="L85" s="156" t="str">
        <f>VLOOKUP(J85,Tuan!$A$2:$D$105,3,0)</f>
        <v>23/04/2017</v>
      </c>
      <c r="M85" s="346" t="s">
        <v>31</v>
      </c>
    </row>
    <row r="86" spans="1:13" ht="30" customHeight="1">
      <c r="A86" s="6">
        <v>82</v>
      </c>
      <c r="B86" s="6">
        <v>4</v>
      </c>
      <c r="C86" s="147" t="s">
        <v>388</v>
      </c>
      <c r="D86" s="19" t="s">
        <v>9</v>
      </c>
      <c r="E86" s="346" t="s">
        <v>21</v>
      </c>
      <c r="F86" s="349">
        <v>3</v>
      </c>
      <c r="G86" s="8">
        <v>2</v>
      </c>
      <c r="H86" s="20" t="s">
        <v>212</v>
      </c>
      <c r="I86" s="8">
        <v>39</v>
      </c>
      <c r="J86" s="8">
        <v>40</v>
      </c>
      <c r="K86" s="156" t="str">
        <f>VLOOKUP(I86,Tuan!$A$2:$D$105,2,0)</f>
        <v>24/04/2017</v>
      </c>
      <c r="L86" s="156" t="str">
        <f>VLOOKUP(J86,Tuan!$A$2:$D$105,3,0)</f>
        <v>07/05/2017</v>
      </c>
      <c r="M86" s="346" t="s">
        <v>22</v>
      </c>
    </row>
    <row r="87" spans="1:13" ht="30" customHeight="1">
      <c r="A87" s="6">
        <v>83</v>
      </c>
      <c r="B87" s="6">
        <v>4</v>
      </c>
      <c r="C87" s="13" t="s">
        <v>84</v>
      </c>
      <c r="D87" s="12" t="s">
        <v>82</v>
      </c>
      <c r="E87" s="356" t="s">
        <v>37</v>
      </c>
      <c r="F87" s="357">
        <v>3</v>
      </c>
      <c r="G87" s="8">
        <v>1</v>
      </c>
      <c r="H87" s="8" t="s">
        <v>19</v>
      </c>
      <c r="I87" s="8">
        <v>101</v>
      </c>
      <c r="J87" s="8">
        <v>101</v>
      </c>
      <c r="K87" s="156" t="str">
        <f>VLOOKUP(I87,Tuan!$A$2:$D$105,2,0)</f>
        <v>05/08/2016</v>
      </c>
      <c r="L87" s="156" t="str">
        <f>VLOOKUP(J87,Tuan!$A$2:$D$105,3,0)</f>
        <v>07/08/2016</v>
      </c>
      <c r="M87" s="358" t="s">
        <v>37</v>
      </c>
    </row>
    <row r="88" spans="1:13" ht="30" customHeight="1">
      <c r="A88" s="6">
        <v>84</v>
      </c>
      <c r="B88" s="6">
        <v>4</v>
      </c>
      <c r="C88" s="13" t="s">
        <v>84</v>
      </c>
      <c r="D88" s="12" t="s">
        <v>82</v>
      </c>
      <c r="E88" s="356" t="s">
        <v>37</v>
      </c>
      <c r="F88" s="357">
        <v>3</v>
      </c>
      <c r="G88" s="8">
        <v>1</v>
      </c>
      <c r="H88" s="8" t="s">
        <v>19</v>
      </c>
      <c r="I88" s="8">
        <v>102</v>
      </c>
      <c r="J88" s="8">
        <v>102</v>
      </c>
      <c r="K88" s="156" t="str">
        <f>VLOOKUP(I88,Tuan!$A$2:$D$105,2,0)</f>
        <v>12/08/2016</v>
      </c>
      <c r="L88" s="156" t="str">
        <f>VLOOKUP(J88,Tuan!$A$2:$D$105,3,0)</f>
        <v>14/08/2016</v>
      </c>
      <c r="M88" s="358" t="s">
        <v>37</v>
      </c>
    </row>
    <row r="89" spans="1:13" ht="30" customHeight="1">
      <c r="A89" s="6">
        <v>85</v>
      </c>
      <c r="B89" s="6">
        <v>4</v>
      </c>
      <c r="C89" s="13" t="s">
        <v>84</v>
      </c>
      <c r="D89" s="12" t="s">
        <v>82</v>
      </c>
      <c r="E89" s="356" t="s">
        <v>38</v>
      </c>
      <c r="F89" s="357">
        <v>2</v>
      </c>
      <c r="G89" s="8">
        <v>1</v>
      </c>
      <c r="H89" s="8" t="s">
        <v>19</v>
      </c>
      <c r="I89" s="8">
        <v>104</v>
      </c>
      <c r="J89" s="8">
        <v>104</v>
      </c>
      <c r="K89" s="156" t="str">
        <f>VLOOKUP(I89,Tuan!$A$2:$D$105,2,0)</f>
        <v>26/08/2016</v>
      </c>
      <c r="L89" s="156" t="str">
        <f>VLOOKUP(J89,Tuan!$A$2:$D$105,3,0)</f>
        <v>28/08/2016</v>
      </c>
      <c r="M89" s="350" t="s">
        <v>39</v>
      </c>
    </row>
    <row r="90" spans="1:13" ht="30" customHeight="1">
      <c r="A90" s="6">
        <v>86</v>
      </c>
      <c r="B90" s="6">
        <v>4</v>
      </c>
      <c r="C90" s="13" t="s">
        <v>84</v>
      </c>
      <c r="D90" s="12" t="s">
        <v>82</v>
      </c>
      <c r="E90" s="350" t="s">
        <v>358</v>
      </c>
      <c r="F90" s="349">
        <v>1</v>
      </c>
      <c r="G90" s="8">
        <v>1</v>
      </c>
      <c r="H90" s="8" t="s">
        <v>19</v>
      </c>
      <c r="I90" s="8">
        <v>106</v>
      </c>
      <c r="J90" s="8">
        <v>106</v>
      </c>
      <c r="K90" s="156" t="str">
        <f>VLOOKUP(I90,Tuan!$A$2:$D$105,2,0)</f>
        <v>09/09/2016</v>
      </c>
      <c r="L90" s="156" t="str">
        <f>VLOOKUP(J90,Tuan!$A$2:$D$105,3,0)</f>
        <v>11/09/2016</v>
      </c>
      <c r="M90" s="350" t="s">
        <v>39</v>
      </c>
    </row>
    <row r="91" spans="1:13" ht="30" customHeight="1">
      <c r="A91" s="6">
        <v>87</v>
      </c>
      <c r="B91" s="6">
        <v>4</v>
      </c>
      <c r="C91" s="13" t="s">
        <v>84</v>
      </c>
      <c r="D91" s="12" t="s">
        <v>82</v>
      </c>
      <c r="E91" s="356" t="s">
        <v>16</v>
      </c>
      <c r="F91" s="357">
        <v>2</v>
      </c>
      <c r="G91" s="8">
        <v>1</v>
      </c>
      <c r="H91" s="8" t="s">
        <v>19</v>
      </c>
      <c r="I91" s="8">
        <v>108</v>
      </c>
      <c r="J91" s="8">
        <v>108</v>
      </c>
      <c r="K91" s="156" t="str">
        <f>VLOOKUP(I91,Tuan!$A$2:$D$105,2,0)</f>
        <v>23/09/2016</v>
      </c>
      <c r="L91" s="156" t="str">
        <f>VLOOKUP(J91,Tuan!$A$2:$D$105,3,0)</f>
        <v>25/09/2016</v>
      </c>
      <c r="M91" s="356" t="s">
        <v>17</v>
      </c>
    </row>
    <row r="92" spans="1:13" ht="30" customHeight="1">
      <c r="A92" s="6">
        <v>88</v>
      </c>
      <c r="B92" s="6">
        <v>4</v>
      </c>
      <c r="C92" s="13" t="s">
        <v>84</v>
      </c>
      <c r="D92" s="12" t="s">
        <v>82</v>
      </c>
      <c r="E92" s="359" t="s">
        <v>186</v>
      </c>
      <c r="F92" s="360">
        <v>3</v>
      </c>
      <c r="G92" s="8">
        <v>1</v>
      </c>
      <c r="H92" s="8" t="s">
        <v>19</v>
      </c>
      <c r="I92" s="8">
        <v>110</v>
      </c>
      <c r="J92" s="8">
        <v>110</v>
      </c>
      <c r="K92" s="156" t="str">
        <f>VLOOKUP(I92,Tuan!$A$2:$D$105,2,0)</f>
        <v>07/10/2016</v>
      </c>
      <c r="L92" s="156" t="str">
        <f>VLOOKUP(J92,Tuan!$A$2:$D$105,3,0)</f>
        <v>09/10/2016</v>
      </c>
      <c r="M92" s="359" t="s">
        <v>186</v>
      </c>
    </row>
    <row r="93" spans="1:13" ht="30" customHeight="1">
      <c r="A93" s="6">
        <v>89</v>
      </c>
      <c r="B93" s="6">
        <v>4</v>
      </c>
      <c r="C93" s="13" t="s">
        <v>84</v>
      </c>
      <c r="D93" s="12" t="s">
        <v>82</v>
      </c>
      <c r="E93" s="359" t="s">
        <v>186</v>
      </c>
      <c r="F93" s="360">
        <v>3</v>
      </c>
      <c r="G93" s="8">
        <v>1</v>
      </c>
      <c r="H93" s="8" t="s">
        <v>19</v>
      </c>
      <c r="I93" s="8">
        <v>111</v>
      </c>
      <c r="J93" s="8">
        <v>111</v>
      </c>
      <c r="K93" s="156" t="str">
        <f>VLOOKUP(I93,Tuan!$A$2:$D$105,2,0)</f>
        <v>14/10/2016</v>
      </c>
      <c r="L93" s="156" t="str">
        <f>VLOOKUP(J93,Tuan!$A$2:$D$105,3,0)</f>
        <v>16/10/2016</v>
      </c>
      <c r="M93" s="359" t="s">
        <v>186</v>
      </c>
    </row>
    <row r="94" spans="1:13" ht="30" customHeight="1">
      <c r="A94" s="6">
        <v>90</v>
      </c>
      <c r="B94" s="6">
        <v>4</v>
      </c>
      <c r="C94" s="13" t="s">
        <v>84</v>
      </c>
      <c r="D94" s="12" t="s">
        <v>82</v>
      </c>
      <c r="E94" s="361" t="s">
        <v>359</v>
      </c>
      <c r="F94" s="362">
        <v>2</v>
      </c>
      <c r="G94" s="8">
        <v>1</v>
      </c>
      <c r="H94" s="8" t="s">
        <v>19</v>
      </c>
      <c r="I94" s="8">
        <v>113</v>
      </c>
      <c r="J94" s="8">
        <v>113</v>
      </c>
      <c r="K94" s="156" t="str">
        <f>VLOOKUP(I94,Tuan!$A$2:$D$105,2,0)</f>
        <v>28/10/2016</v>
      </c>
      <c r="L94" s="156" t="str">
        <f>VLOOKUP(J94,Tuan!$A$2:$D$105,3,0)</f>
        <v>30/10/2016</v>
      </c>
      <c r="M94" s="361" t="s">
        <v>26</v>
      </c>
    </row>
    <row r="95" spans="1:13" ht="30" customHeight="1">
      <c r="A95" s="6">
        <v>91</v>
      </c>
      <c r="B95" s="6">
        <v>4</v>
      </c>
      <c r="C95" s="13" t="s">
        <v>84</v>
      </c>
      <c r="D95" s="12" t="s">
        <v>82</v>
      </c>
      <c r="E95" s="361" t="s">
        <v>360</v>
      </c>
      <c r="F95" s="362">
        <v>2</v>
      </c>
      <c r="G95" s="8">
        <v>1</v>
      </c>
      <c r="H95" s="8" t="s">
        <v>19</v>
      </c>
      <c r="I95" s="8">
        <v>115</v>
      </c>
      <c r="J95" s="8">
        <v>115</v>
      </c>
      <c r="K95" s="156" t="str">
        <f>VLOOKUP(I95,Tuan!$A$2:$D$105,2,0)</f>
        <v>11/11/2016</v>
      </c>
      <c r="L95" s="156" t="str">
        <f>VLOOKUP(J95,Tuan!$A$2:$D$105,3,0)</f>
        <v>13/11/2016</v>
      </c>
      <c r="M95" s="361" t="s">
        <v>26</v>
      </c>
    </row>
    <row r="96" spans="1:13" ht="30" customHeight="1">
      <c r="A96" s="6">
        <v>92</v>
      </c>
      <c r="B96" s="6">
        <v>4</v>
      </c>
      <c r="C96" s="13" t="s">
        <v>84</v>
      </c>
      <c r="D96" s="12" t="s">
        <v>82</v>
      </c>
      <c r="E96" s="356" t="s">
        <v>37</v>
      </c>
      <c r="F96" s="357">
        <v>3</v>
      </c>
      <c r="G96" s="8">
        <v>1</v>
      </c>
      <c r="H96" s="8" t="s">
        <v>11</v>
      </c>
      <c r="I96" s="8">
        <v>103</v>
      </c>
      <c r="J96" s="8">
        <v>103</v>
      </c>
      <c r="K96" s="156" t="str">
        <f>VLOOKUP(I96,Tuan!$A$2:$D$105,2,0)</f>
        <v>19/08/2016</v>
      </c>
      <c r="L96" s="156" t="str">
        <f>VLOOKUP(J96,Tuan!$A$2:$D$105,3,0)</f>
        <v>21/08/2016</v>
      </c>
      <c r="M96" s="358" t="s">
        <v>37</v>
      </c>
    </row>
    <row r="97" spans="1:13" ht="30" customHeight="1">
      <c r="A97" s="6">
        <v>93</v>
      </c>
      <c r="B97" s="6">
        <v>4</v>
      </c>
      <c r="C97" s="13" t="s">
        <v>84</v>
      </c>
      <c r="D97" s="12" t="s">
        <v>82</v>
      </c>
      <c r="E97" s="356" t="s">
        <v>38</v>
      </c>
      <c r="F97" s="357">
        <v>2</v>
      </c>
      <c r="G97" s="8">
        <v>1</v>
      </c>
      <c r="H97" s="8" t="s">
        <v>11</v>
      </c>
      <c r="I97" s="8">
        <v>107</v>
      </c>
      <c r="J97" s="8">
        <v>107</v>
      </c>
      <c r="K97" s="156" t="str">
        <f>VLOOKUP(I97,Tuan!$A$2:$D$105,2,0)</f>
        <v>16/09/2016</v>
      </c>
      <c r="L97" s="156" t="str">
        <f>VLOOKUP(J97,Tuan!$A$2:$D$105,3,0)</f>
        <v>18/09/2016</v>
      </c>
      <c r="M97" s="350" t="s">
        <v>39</v>
      </c>
    </row>
    <row r="98" spans="1:13" ht="30" customHeight="1">
      <c r="A98" s="6">
        <v>94</v>
      </c>
      <c r="B98" s="6">
        <v>4</v>
      </c>
      <c r="C98" s="13" t="s">
        <v>84</v>
      </c>
      <c r="D98" s="12" t="s">
        <v>82</v>
      </c>
      <c r="E98" s="350" t="s">
        <v>358</v>
      </c>
      <c r="F98" s="349">
        <v>1</v>
      </c>
      <c r="G98" s="8">
        <v>1</v>
      </c>
      <c r="H98" s="8" t="s">
        <v>11</v>
      </c>
      <c r="I98" s="8">
        <v>107</v>
      </c>
      <c r="J98" s="8">
        <v>107</v>
      </c>
      <c r="K98" s="156" t="str">
        <f>VLOOKUP(I98,Tuan!$A$2:$D$105,2,0)</f>
        <v>16/09/2016</v>
      </c>
      <c r="L98" s="156" t="str">
        <f>VLOOKUP(J98,Tuan!$A$2:$D$105,3,0)</f>
        <v>18/09/2016</v>
      </c>
      <c r="M98" s="350" t="s">
        <v>39</v>
      </c>
    </row>
    <row r="99" spans="1:13" ht="30" customHeight="1">
      <c r="A99" s="6">
        <v>95</v>
      </c>
      <c r="B99" s="6">
        <v>4</v>
      </c>
      <c r="C99" s="13" t="s">
        <v>84</v>
      </c>
      <c r="D99" s="12" t="s">
        <v>82</v>
      </c>
      <c r="E99" s="356" t="s">
        <v>16</v>
      </c>
      <c r="F99" s="357">
        <v>2</v>
      </c>
      <c r="G99" s="8">
        <v>1</v>
      </c>
      <c r="H99" s="8" t="s">
        <v>11</v>
      </c>
      <c r="I99" s="8">
        <v>109</v>
      </c>
      <c r="J99" s="8">
        <v>109</v>
      </c>
      <c r="K99" s="156" t="str">
        <f>VLOOKUP(I99,Tuan!$A$2:$D$105,2,0)</f>
        <v>30/09/2016</v>
      </c>
      <c r="L99" s="156" t="str">
        <f>VLOOKUP(J99,Tuan!$A$2:$D$105,3,0)</f>
        <v>02/10/2016</v>
      </c>
      <c r="M99" s="356" t="s">
        <v>17</v>
      </c>
    </row>
    <row r="100" spans="1:13" ht="30" customHeight="1">
      <c r="A100" s="6">
        <v>96</v>
      </c>
      <c r="B100" s="6">
        <v>4</v>
      </c>
      <c r="C100" s="13" t="s">
        <v>84</v>
      </c>
      <c r="D100" s="12" t="s">
        <v>82</v>
      </c>
      <c r="E100" s="359" t="s">
        <v>186</v>
      </c>
      <c r="F100" s="360">
        <v>3</v>
      </c>
      <c r="G100" s="8">
        <v>1</v>
      </c>
      <c r="H100" s="8" t="s">
        <v>11</v>
      </c>
      <c r="I100" s="8">
        <v>112</v>
      </c>
      <c r="J100" s="8">
        <v>112</v>
      </c>
      <c r="K100" s="156" t="str">
        <f>VLOOKUP(I100,Tuan!$A$2:$D$105,2,0)</f>
        <v>21/10/2016</v>
      </c>
      <c r="L100" s="156" t="str">
        <f>VLOOKUP(J100,Tuan!$A$2:$D$105,3,0)</f>
        <v>23/10/2016</v>
      </c>
      <c r="M100" s="359" t="s">
        <v>186</v>
      </c>
    </row>
    <row r="101" spans="1:13" ht="30" customHeight="1">
      <c r="A101" s="6">
        <v>97</v>
      </c>
      <c r="B101" s="6">
        <v>4</v>
      </c>
      <c r="C101" s="13" t="s">
        <v>84</v>
      </c>
      <c r="D101" s="12" t="s">
        <v>82</v>
      </c>
      <c r="E101" s="361" t="s">
        <v>359</v>
      </c>
      <c r="F101" s="362">
        <v>2</v>
      </c>
      <c r="G101" s="8">
        <v>1</v>
      </c>
      <c r="H101" s="8" t="s">
        <v>11</v>
      </c>
      <c r="I101" s="8">
        <v>114</v>
      </c>
      <c r="J101" s="8">
        <v>114</v>
      </c>
      <c r="K101" s="156" t="str">
        <f>VLOOKUP(I101,Tuan!$A$2:$D$105,2,0)</f>
        <v>04/11/2016</v>
      </c>
      <c r="L101" s="156" t="str">
        <f>VLOOKUP(J101,Tuan!$A$2:$D$105,3,0)</f>
        <v>06/11/2016</v>
      </c>
      <c r="M101" s="361" t="s">
        <v>26</v>
      </c>
    </row>
    <row r="102" spans="1:13" ht="30" customHeight="1">
      <c r="A102" s="6">
        <v>98</v>
      </c>
      <c r="B102" s="6">
        <v>4</v>
      </c>
      <c r="C102" s="13" t="s">
        <v>84</v>
      </c>
      <c r="D102" s="12" t="s">
        <v>82</v>
      </c>
      <c r="E102" s="361" t="s">
        <v>360</v>
      </c>
      <c r="F102" s="362">
        <v>2</v>
      </c>
      <c r="G102" s="8">
        <v>1</v>
      </c>
      <c r="H102" s="8" t="s">
        <v>11</v>
      </c>
      <c r="I102" s="8">
        <v>116</v>
      </c>
      <c r="J102" s="8">
        <v>116</v>
      </c>
      <c r="K102" s="156" t="str">
        <f>VLOOKUP(I102,Tuan!$A$2:$D$105,2,0)</f>
        <v>18/11/2016</v>
      </c>
      <c r="L102" s="156" t="str">
        <f>VLOOKUP(J102,Tuan!$A$2:$D$105,3,0)</f>
        <v>20/11/2016</v>
      </c>
      <c r="M102" s="361" t="s">
        <v>26</v>
      </c>
    </row>
    <row r="103" spans="1:13" ht="30" customHeight="1">
      <c r="A103" s="6">
        <v>99</v>
      </c>
      <c r="B103" s="6">
        <v>4</v>
      </c>
      <c r="C103" s="13" t="s">
        <v>84</v>
      </c>
      <c r="D103" s="12" t="s">
        <v>82</v>
      </c>
      <c r="E103" s="356" t="s">
        <v>188</v>
      </c>
      <c r="F103" s="357">
        <v>2</v>
      </c>
      <c r="G103" s="8">
        <v>2</v>
      </c>
      <c r="H103" s="8" t="s">
        <v>19</v>
      </c>
      <c r="I103" s="8">
        <v>132</v>
      </c>
      <c r="J103" s="8">
        <v>132</v>
      </c>
      <c r="K103" s="156" t="str">
        <f>VLOOKUP(I103,Tuan!$A$2:$D$105,2,0)</f>
        <v>10/03/2017</v>
      </c>
      <c r="L103" s="156" t="str">
        <f>VLOOKUP(J103,Tuan!$A$2:$D$105,3,0)</f>
        <v>12/03/2017</v>
      </c>
      <c r="M103" s="356" t="s">
        <v>26</v>
      </c>
    </row>
    <row r="104" spans="1:13" ht="30" customHeight="1">
      <c r="A104" s="6">
        <v>100</v>
      </c>
      <c r="B104" s="6">
        <v>4</v>
      </c>
      <c r="C104" s="13" t="s">
        <v>84</v>
      </c>
      <c r="D104" s="12" t="s">
        <v>82</v>
      </c>
      <c r="E104" s="361" t="s">
        <v>189</v>
      </c>
      <c r="F104" s="362">
        <v>2</v>
      </c>
      <c r="G104" s="8">
        <v>2</v>
      </c>
      <c r="H104" s="8" t="s">
        <v>19</v>
      </c>
      <c r="I104" s="8">
        <v>134</v>
      </c>
      <c r="J104" s="8">
        <v>134</v>
      </c>
      <c r="K104" s="156" t="str">
        <f>VLOOKUP(I104,Tuan!$A$2:$D$105,2,0)</f>
        <v>24/03/2017</v>
      </c>
      <c r="L104" s="156" t="str">
        <f>VLOOKUP(J104,Tuan!$A$2:$D$105,3,0)</f>
        <v>26/03/2017</v>
      </c>
      <c r="M104" s="361" t="s">
        <v>26</v>
      </c>
    </row>
    <row r="105" spans="1:13" ht="30" customHeight="1">
      <c r="A105" s="6">
        <v>101</v>
      </c>
      <c r="B105" s="6">
        <v>4</v>
      </c>
      <c r="C105" s="13" t="s">
        <v>84</v>
      </c>
      <c r="D105" s="12" t="s">
        <v>82</v>
      </c>
      <c r="E105" s="356" t="s">
        <v>361</v>
      </c>
      <c r="F105" s="357">
        <v>3</v>
      </c>
      <c r="G105" s="8">
        <v>2</v>
      </c>
      <c r="H105" s="8" t="s">
        <v>19</v>
      </c>
      <c r="I105" s="8">
        <v>136</v>
      </c>
      <c r="J105" s="8">
        <v>136</v>
      </c>
      <c r="K105" s="156" t="str">
        <f>VLOOKUP(I105,Tuan!$A$2:$D$105,2,0)</f>
        <v>07/04/2017</v>
      </c>
      <c r="L105" s="156" t="str">
        <f>VLOOKUP(J105,Tuan!$A$2:$D$105,3,0)</f>
        <v>09/04/2017</v>
      </c>
      <c r="M105" s="356" t="s">
        <v>361</v>
      </c>
    </row>
    <row r="106" spans="1:13" ht="30" customHeight="1">
      <c r="A106" s="6">
        <v>102</v>
      </c>
      <c r="B106" s="6">
        <v>4</v>
      </c>
      <c r="C106" s="13" t="s">
        <v>84</v>
      </c>
      <c r="D106" s="12" t="s">
        <v>82</v>
      </c>
      <c r="E106" s="356" t="s">
        <v>361</v>
      </c>
      <c r="F106" s="357">
        <v>3</v>
      </c>
      <c r="G106" s="8">
        <v>2</v>
      </c>
      <c r="H106" s="8" t="s">
        <v>19</v>
      </c>
      <c r="I106" s="8">
        <v>137</v>
      </c>
      <c r="J106" s="8">
        <v>137</v>
      </c>
      <c r="K106" s="156" t="str">
        <f>VLOOKUP(I106,Tuan!$A$2:$D$105,2,0)</f>
        <v>14/04/2017</v>
      </c>
      <c r="L106" s="156" t="str">
        <f>VLOOKUP(J106,Tuan!$A$2:$D$105,3,0)</f>
        <v>16/04/2017</v>
      </c>
      <c r="M106" s="356" t="s">
        <v>361</v>
      </c>
    </row>
    <row r="107" spans="1:13" ht="30" customHeight="1">
      <c r="A107" s="6">
        <v>103</v>
      </c>
      <c r="B107" s="6">
        <v>4</v>
      </c>
      <c r="C107" s="13" t="s">
        <v>84</v>
      </c>
      <c r="D107" s="12" t="s">
        <v>82</v>
      </c>
      <c r="E107" s="346" t="s">
        <v>35</v>
      </c>
      <c r="F107" s="357">
        <v>2</v>
      </c>
      <c r="G107" s="8">
        <v>2</v>
      </c>
      <c r="H107" s="8" t="s">
        <v>19</v>
      </c>
      <c r="I107" s="8">
        <v>140</v>
      </c>
      <c r="J107" s="8">
        <v>140</v>
      </c>
      <c r="K107" s="156" t="str">
        <f>VLOOKUP(I107,Tuan!$A$2:$D$105,2,0)</f>
        <v>05/05/2017</v>
      </c>
      <c r="L107" s="156" t="str">
        <f>VLOOKUP(J107,Tuan!$A$2:$D$105,3,0)</f>
        <v>07/05/2017</v>
      </c>
      <c r="M107" s="346" t="s">
        <v>17</v>
      </c>
    </row>
    <row r="108" spans="1:13" ht="30" customHeight="1">
      <c r="A108" s="6">
        <v>104</v>
      </c>
      <c r="B108" s="6">
        <v>4</v>
      </c>
      <c r="C108" s="13" t="s">
        <v>84</v>
      </c>
      <c r="D108" s="12" t="s">
        <v>82</v>
      </c>
      <c r="E108" s="356" t="s">
        <v>362</v>
      </c>
      <c r="F108" s="357">
        <v>2</v>
      </c>
      <c r="G108" s="8">
        <v>2</v>
      </c>
      <c r="H108" s="8" t="s">
        <v>19</v>
      </c>
      <c r="I108" s="8">
        <v>142</v>
      </c>
      <c r="J108" s="8">
        <v>142</v>
      </c>
      <c r="K108" s="156" t="str">
        <f>VLOOKUP(I108,Tuan!$A$2:$D$105,2,0)</f>
        <v>19/05/2017</v>
      </c>
      <c r="L108" s="156" t="str">
        <f>VLOOKUP(J108,Tuan!$A$2:$D$105,3,0)</f>
        <v>21/05/2017</v>
      </c>
      <c r="M108" s="356" t="s">
        <v>26</v>
      </c>
    </row>
    <row r="109" spans="1:13" ht="30" customHeight="1">
      <c r="A109" s="6">
        <v>105</v>
      </c>
      <c r="B109" s="6">
        <v>4</v>
      </c>
      <c r="C109" s="13" t="s">
        <v>84</v>
      </c>
      <c r="D109" s="12" t="s">
        <v>82</v>
      </c>
      <c r="E109" s="356" t="s">
        <v>363</v>
      </c>
      <c r="F109" s="357">
        <v>1</v>
      </c>
      <c r="G109" s="8">
        <v>2</v>
      </c>
      <c r="H109" s="8" t="s">
        <v>19</v>
      </c>
      <c r="I109" s="8">
        <v>143</v>
      </c>
      <c r="J109" s="8">
        <v>143</v>
      </c>
      <c r="K109" s="156" t="str">
        <f>VLOOKUP(I109,Tuan!$A$2:$D$105,2,0)</f>
        <v>26/05/2017</v>
      </c>
      <c r="L109" s="156" t="str">
        <f>VLOOKUP(J109,Tuan!$A$2:$D$105,3,0)</f>
        <v>28/05/2017</v>
      </c>
      <c r="M109" s="356" t="s">
        <v>26</v>
      </c>
    </row>
    <row r="110" spans="1:13" ht="30" customHeight="1">
      <c r="A110" s="6">
        <v>106</v>
      </c>
      <c r="B110" s="6">
        <v>4</v>
      </c>
      <c r="C110" s="13" t="s">
        <v>84</v>
      </c>
      <c r="D110" s="12" t="s">
        <v>82</v>
      </c>
      <c r="E110" s="350" t="s">
        <v>364</v>
      </c>
      <c r="F110" s="349">
        <v>2</v>
      </c>
      <c r="G110" s="8">
        <v>2</v>
      </c>
      <c r="H110" s="8" t="s">
        <v>19</v>
      </c>
      <c r="I110" s="8">
        <v>145</v>
      </c>
      <c r="J110" s="8">
        <v>145</v>
      </c>
      <c r="K110" s="156" t="str">
        <f>VLOOKUP(I110,Tuan!$A$2:$D$105,2,0)</f>
        <v>09/06/2017</v>
      </c>
      <c r="L110" s="156" t="str">
        <f>VLOOKUP(J110,Tuan!$A$2:$D$105,3,0)</f>
        <v>11/06/2017</v>
      </c>
      <c r="M110" s="346" t="s">
        <v>28</v>
      </c>
    </row>
    <row r="111" spans="1:13" ht="30" customHeight="1">
      <c r="A111" s="6">
        <v>107</v>
      </c>
      <c r="B111" s="6">
        <v>4</v>
      </c>
      <c r="C111" s="13" t="s">
        <v>84</v>
      </c>
      <c r="D111" s="12" t="s">
        <v>82</v>
      </c>
      <c r="E111" s="356" t="s">
        <v>188</v>
      </c>
      <c r="F111" s="357">
        <v>2</v>
      </c>
      <c r="G111" s="8">
        <v>2</v>
      </c>
      <c r="H111" s="8" t="s">
        <v>11</v>
      </c>
      <c r="I111" s="8">
        <v>133</v>
      </c>
      <c r="J111" s="8">
        <v>133</v>
      </c>
      <c r="K111" s="156" t="str">
        <f>VLOOKUP(I111,Tuan!$A$2:$D$105,2,0)</f>
        <v>17/03/2017</v>
      </c>
      <c r="L111" s="156" t="str">
        <f>VLOOKUP(J111,Tuan!$A$2:$D$105,3,0)</f>
        <v>19/03/2017</v>
      </c>
      <c r="M111" s="356" t="s">
        <v>26</v>
      </c>
    </row>
    <row r="112" spans="1:13" ht="30" customHeight="1">
      <c r="A112" s="6">
        <v>108</v>
      </c>
      <c r="B112" s="6">
        <v>4</v>
      </c>
      <c r="C112" s="13" t="s">
        <v>84</v>
      </c>
      <c r="D112" s="12" t="s">
        <v>82</v>
      </c>
      <c r="E112" s="361" t="s">
        <v>189</v>
      </c>
      <c r="F112" s="362">
        <v>2</v>
      </c>
      <c r="G112" s="8">
        <v>2</v>
      </c>
      <c r="H112" s="8" t="s">
        <v>11</v>
      </c>
      <c r="I112" s="8">
        <v>135</v>
      </c>
      <c r="J112" s="8">
        <v>135</v>
      </c>
      <c r="K112" s="156" t="str">
        <f>VLOOKUP(I112,Tuan!$A$2:$D$105,2,0)</f>
        <v>31/03/2017</v>
      </c>
      <c r="L112" s="156" t="str">
        <f>VLOOKUP(J112,Tuan!$A$2:$D$105,3,0)</f>
        <v>02/04/2017</v>
      </c>
      <c r="M112" s="361" t="s">
        <v>26</v>
      </c>
    </row>
    <row r="113" spans="1:13" ht="30" customHeight="1">
      <c r="A113" s="6">
        <v>109</v>
      </c>
      <c r="B113" s="6">
        <v>4</v>
      </c>
      <c r="C113" s="13" t="s">
        <v>84</v>
      </c>
      <c r="D113" s="12" t="s">
        <v>82</v>
      </c>
      <c r="E113" s="356" t="s">
        <v>361</v>
      </c>
      <c r="F113" s="357">
        <v>3</v>
      </c>
      <c r="G113" s="8">
        <v>2</v>
      </c>
      <c r="H113" s="8" t="s">
        <v>11</v>
      </c>
      <c r="I113" s="8">
        <v>138</v>
      </c>
      <c r="J113" s="8">
        <v>138</v>
      </c>
      <c r="K113" s="156" t="str">
        <f>VLOOKUP(I113,Tuan!$A$2:$D$105,2,0)</f>
        <v>21/04/2017</v>
      </c>
      <c r="L113" s="156" t="str">
        <f>VLOOKUP(J113,Tuan!$A$2:$D$105,3,0)</f>
        <v>23/04/2017</v>
      </c>
      <c r="M113" s="356" t="s">
        <v>361</v>
      </c>
    </row>
    <row r="114" spans="1:13" ht="30" customHeight="1">
      <c r="A114" s="6">
        <v>110</v>
      </c>
      <c r="B114" s="6">
        <v>4</v>
      </c>
      <c r="C114" s="13" t="s">
        <v>84</v>
      </c>
      <c r="D114" s="12" t="s">
        <v>82</v>
      </c>
      <c r="E114" s="346" t="s">
        <v>35</v>
      </c>
      <c r="F114" s="357">
        <v>2</v>
      </c>
      <c r="G114" s="8">
        <v>2</v>
      </c>
      <c r="H114" s="8" t="s">
        <v>11</v>
      </c>
      <c r="I114" s="8">
        <v>141</v>
      </c>
      <c r="J114" s="8">
        <v>141</v>
      </c>
      <c r="K114" s="156" t="str">
        <f>VLOOKUP(I114,Tuan!$A$2:$D$105,2,0)</f>
        <v>12/05/2017</v>
      </c>
      <c r="L114" s="156" t="str">
        <f>VLOOKUP(J114,Tuan!$A$2:$D$105,3,0)</f>
        <v>14/05/2017</v>
      </c>
      <c r="M114" s="346" t="s">
        <v>17</v>
      </c>
    </row>
    <row r="115" spans="1:13" ht="30" customHeight="1">
      <c r="A115" s="6">
        <v>111</v>
      </c>
      <c r="B115" s="6">
        <v>4</v>
      </c>
      <c r="C115" s="13" t="s">
        <v>84</v>
      </c>
      <c r="D115" s="12" t="s">
        <v>82</v>
      </c>
      <c r="E115" s="356" t="s">
        <v>362</v>
      </c>
      <c r="F115" s="357">
        <v>2</v>
      </c>
      <c r="G115" s="8">
        <v>2</v>
      </c>
      <c r="H115" s="8" t="s">
        <v>11</v>
      </c>
      <c r="I115" s="8">
        <v>144</v>
      </c>
      <c r="J115" s="8">
        <v>144</v>
      </c>
      <c r="K115" s="156" t="str">
        <f>VLOOKUP(I115,Tuan!$A$2:$D$105,2,0)</f>
        <v>02/06/2017</v>
      </c>
      <c r="L115" s="156" t="str">
        <f>VLOOKUP(J115,Tuan!$A$2:$D$105,3,0)</f>
        <v>04/06/2017</v>
      </c>
      <c r="M115" s="356" t="s">
        <v>26</v>
      </c>
    </row>
    <row r="116" spans="1:13" ht="30" customHeight="1">
      <c r="A116" s="6">
        <v>112</v>
      </c>
      <c r="B116" s="6">
        <v>4</v>
      </c>
      <c r="C116" s="13" t="s">
        <v>84</v>
      </c>
      <c r="D116" s="12" t="s">
        <v>82</v>
      </c>
      <c r="E116" s="356" t="s">
        <v>363</v>
      </c>
      <c r="F116" s="357">
        <v>1</v>
      </c>
      <c r="G116" s="8">
        <v>2</v>
      </c>
      <c r="H116" s="8" t="s">
        <v>11</v>
      </c>
      <c r="I116" s="8">
        <v>144</v>
      </c>
      <c r="J116" s="8">
        <v>144</v>
      </c>
      <c r="K116" s="156" t="str">
        <f>VLOOKUP(I116,Tuan!$A$2:$D$105,2,0)</f>
        <v>02/06/2017</v>
      </c>
      <c r="L116" s="156" t="str">
        <f>VLOOKUP(J116,Tuan!$A$2:$D$105,3,0)</f>
        <v>04/06/2017</v>
      </c>
      <c r="M116" s="356" t="s">
        <v>26</v>
      </c>
    </row>
    <row r="117" spans="1:13" ht="30" customHeight="1">
      <c r="A117" s="6">
        <v>113</v>
      </c>
      <c r="B117" s="6">
        <v>4</v>
      </c>
      <c r="C117" s="13" t="s">
        <v>84</v>
      </c>
      <c r="D117" s="12" t="s">
        <v>82</v>
      </c>
      <c r="E117" s="350" t="s">
        <v>364</v>
      </c>
      <c r="F117" s="349">
        <v>2</v>
      </c>
      <c r="G117" s="8">
        <v>2</v>
      </c>
      <c r="H117" s="8" t="s">
        <v>11</v>
      </c>
      <c r="I117" s="8">
        <v>146</v>
      </c>
      <c r="J117" s="8">
        <v>146</v>
      </c>
      <c r="K117" s="156" t="str">
        <f>VLOOKUP(I117,Tuan!$A$2:$D$105,2,0)</f>
        <v>16/06/2017</v>
      </c>
      <c r="L117" s="156" t="str">
        <f>VLOOKUP(J117,Tuan!$A$2:$D$105,3,0)</f>
        <v>18/06/2017</v>
      </c>
      <c r="M117" s="346" t="s">
        <v>28</v>
      </c>
    </row>
    <row r="118" spans="1:13" ht="30" customHeight="1">
      <c r="A118" s="6">
        <v>114</v>
      </c>
      <c r="B118" s="6">
        <v>3</v>
      </c>
      <c r="C118" s="147" t="s">
        <v>86</v>
      </c>
      <c r="D118" s="12" t="s">
        <v>9</v>
      </c>
      <c r="E118" s="353" t="s">
        <v>49</v>
      </c>
      <c r="F118" s="354">
        <v>3</v>
      </c>
      <c r="G118" s="8">
        <v>1</v>
      </c>
      <c r="H118" s="20" t="s">
        <v>212</v>
      </c>
      <c r="I118" s="8">
        <v>7</v>
      </c>
      <c r="J118" s="8">
        <v>15</v>
      </c>
      <c r="K118" s="156" t="str">
        <f>VLOOKUP(I118,Tuan!$A$2:$D$105,2,0)</f>
        <v>12/09/2016</v>
      </c>
      <c r="L118" s="156" t="str">
        <f>VLOOKUP(J118,Tuan!$A$2:$D$105,3,0)</f>
        <v>13/11/2016</v>
      </c>
      <c r="M118" s="355" t="s">
        <v>39</v>
      </c>
    </row>
    <row r="119" spans="1:13" ht="30" customHeight="1">
      <c r="A119" s="6">
        <v>115</v>
      </c>
      <c r="B119" s="6">
        <v>3</v>
      </c>
      <c r="C119" s="147" t="s">
        <v>86</v>
      </c>
      <c r="D119" s="12" t="s">
        <v>9</v>
      </c>
      <c r="E119" s="353" t="s">
        <v>47</v>
      </c>
      <c r="F119" s="354">
        <v>4</v>
      </c>
      <c r="G119" s="8">
        <v>1</v>
      </c>
      <c r="H119" s="20" t="s">
        <v>212</v>
      </c>
      <c r="I119" s="8">
        <v>7</v>
      </c>
      <c r="J119" s="8">
        <v>15</v>
      </c>
      <c r="K119" s="156" t="str">
        <f>VLOOKUP(I119,Tuan!$A$2:$D$105,2,0)</f>
        <v>12/09/2016</v>
      </c>
      <c r="L119" s="156" t="str">
        <f>VLOOKUP(J119,Tuan!$A$2:$D$105,3,0)</f>
        <v>13/11/2016</v>
      </c>
      <c r="M119" s="355" t="s">
        <v>52</v>
      </c>
    </row>
    <row r="120" spans="1:13" ht="30" customHeight="1">
      <c r="A120" s="6">
        <v>116</v>
      </c>
      <c r="B120" s="6">
        <v>3</v>
      </c>
      <c r="C120" s="147" t="s">
        <v>86</v>
      </c>
      <c r="D120" s="12" t="s">
        <v>9</v>
      </c>
      <c r="E120" s="350" t="s">
        <v>50</v>
      </c>
      <c r="F120" s="354">
        <v>3</v>
      </c>
      <c r="G120" s="8">
        <v>1</v>
      </c>
      <c r="H120" s="20" t="s">
        <v>212</v>
      </c>
      <c r="I120" s="8">
        <v>7</v>
      </c>
      <c r="J120" s="8">
        <v>15</v>
      </c>
      <c r="K120" s="156" t="str">
        <f>VLOOKUP(I120,Tuan!$A$2:$D$105,2,0)</f>
        <v>12/09/2016</v>
      </c>
      <c r="L120" s="156" t="str">
        <f>VLOOKUP(J120,Tuan!$A$2:$D$105,3,0)</f>
        <v>13/11/2016</v>
      </c>
      <c r="M120" s="350" t="s">
        <v>53</v>
      </c>
    </row>
    <row r="121" spans="1:13" ht="30" customHeight="1">
      <c r="A121" s="6">
        <v>117</v>
      </c>
      <c r="B121" s="6">
        <v>3</v>
      </c>
      <c r="C121" s="147" t="s">
        <v>86</v>
      </c>
      <c r="D121" s="12" t="s">
        <v>9</v>
      </c>
      <c r="E121" s="350" t="s">
        <v>51</v>
      </c>
      <c r="F121" s="354">
        <v>3</v>
      </c>
      <c r="G121" s="8">
        <v>1</v>
      </c>
      <c r="H121" s="20" t="s">
        <v>212</v>
      </c>
      <c r="I121" s="8">
        <v>7</v>
      </c>
      <c r="J121" s="8">
        <v>15</v>
      </c>
      <c r="K121" s="156" t="str">
        <f>VLOOKUP(I121,Tuan!$A$2:$D$105,2,0)</f>
        <v>12/09/2016</v>
      </c>
      <c r="L121" s="156" t="str">
        <f>VLOOKUP(J121,Tuan!$A$2:$D$105,3,0)</f>
        <v>13/11/2016</v>
      </c>
      <c r="M121" s="346" t="s">
        <v>54</v>
      </c>
    </row>
    <row r="122" spans="1:13" ht="30" customHeight="1">
      <c r="A122" s="6">
        <v>118</v>
      </c>
      <c r="B122" s="6">
        <v>3</v>
      </c>
      <c r="C122" s="147" t="s">
        <v>86</v>
      </c>
      <c r="D122" s="12" t="s">
        <v>9</v>
      </c>
      <c r="E122" s="353" t="s">
        <v>55</v>
      </c>
      <c r="F122" s="354">
        <v>3</v>
      </c>
      <c r="G122" s="8">
        <v>2</v>
      </c>
      <c r="H122" s="20" t="s">
        <v>212</v>
      </c>
      <c r="I122" s="8">
        <v>33</v>
      </c>
      <c r="J122" s="8">
        <v>42</v>
      </c>
      <c r="K122" s="156" t="str">
        <f>VLOOKUP(I122,Tuan!$A$2:$D$105,2,0)</f>
        <v>13/03/2017</v>
      </c>
      <c r="L122" s="156" t="str">
        <f>VLOOKUP(J122,Tuan!$A$2:$D$105,3,0)</f>
        <v>21/05/2017</v>
      </c>
      <c r="M122" s="355" t="s">
        <v>39</v>
      </c>
    </row>
    <row r="123" spans="1:13" ht="30" customHeight="1">
      <c r="A123" s="6">
        <v>119</v>
      </c>
      <c r="B123" s="6">
        <v>3</v>
      </c>
      <c r="C123" s="147" t="s">
        <v>86</v>
      </c>
      <c r="D123" s="12" t="s">
        <v>9</v>
      </c>
      <c r="E123" s="353" t="s">
        <v>56</v>
      </c>
      <c r="F123" s="354">
        <v>3</v>
      </c>
      <c r="G123" s="8">
        <v>2</v>
      </c>
      <c r="H123" s="20" t="s">
        <v>212</v>
      </c>
      <c r="I123" s="8">
        <v>33</v>
      </c>
      <c r="J123" s="8">
        <v>42</v>
      </c>
      <c r="K123" s="156" t="str">
        <f>VLOOKUP(I123,Tuan!$A$2:$D$105,2,0)</f>
        <v>13/03/2017</v>
      </c>
      <c r="L123" s="156" t="str">
        <f>VLOOKUP(J123,Tuan!$A$2:$D$105,3,0)</f>
        <v>21/05/2017</v>
      </c>
      <c r="M123" s="355" t="s">
        <v>52</v>
      </c>
    </row>
    <row r="124" spans="1:13" ht="30" customHeight="1">
      <c r="A124" s="6">
        <v>120</v>
      </c>
      <c r="B124" s="6">
        <v>3</v>
      </c>
      <c r="C124" s="147" t="s">
        <v>86</v>
      </c>
      <c r="D124" s="12" t="s">
        <v>9</v>
      </c>
      <c r="E124" s="353" t="s">
        <v>57</v>
      </c>
      <c r="F124" s="354">
        <v>2</v>
      </c>
      <c r="G124" s="8">
        <v>2</v>
      </c>
      <c r="H124" s="20" t="s">
        <v>212</v>
      </c>
      <c r="I124" s="8">
        <v>33</v>
      </c>
      <c r="J124" s="8">
        <v>42</v>
      </c>
      <c r="K124" s="156" t="str">
        <f>VLOOKUP(I124,Tuan!$A$2:$D$105,2,0)</f>
        <v>13/03/2017</v>
      </c>
      <c r="L124" s="156" t="str">
        <f>VLOOKUP(J124,Tuan!$A$2:$D$105,3,0)</f>
        <v>21/05/2017</v>
      </c>
      <c r="M124" s="355" t="s">
        <v>52</v>
      </c>
    </row>
    <row r="125" spans="1:13" ht="30" customHeight="1">
      <c r="A125" s="6">
        <v>121</v>
      </c>
      <c r="B125" s="6">
        <v>3</v>
      </c>
      <c r="C125" s="147" t="s">
        <v>86</v>
      </c>
      <c r="D125" s="12" t="s">
        <v>9</v>
      </c>
      <c r="E125" s="353" t="s">
        <v>10</v>
      </c>
      <c r="F125" s="354">
        <v>3</v>
      </c>
      <c r="G125" s="8">
        <v>2</v>
      </c>
      <c r="H125" s="20" t="s">
        <v>212</v>
      </c>
      <c r="I125" s="8">
        <v>33</v>
      </c>
      <c r="J125" s="8">
        <v>42</v>
      </c>
      <c r="K125" s="156" t="str">
        <f>VLOOKUP(I125,Tuan!$A$2:$D$105,2,0)</f>
        <v>13/03/2017</v>
      </c>
      <c r="L125" s="156" t="str">
        <f>VLOOKUP(J125,Tuan!$A$2:$D$105,3,0)</f>
        <v>21/05/2017</v>
      </c>
      <c r="M125" s="355" t="s">
        <v>12</v>
      </c>
    </row>
    <row r="126" spans="1:13" ht="30" customHeight="1">
      <c r="A126" s="6">
        <v>122</v>
      </c>
      <c r="B126" s="6">
        <v>3</v>
      </c>
      <c r="C126" s="147" t="s">
        <v>86</v>
      </c>
      <c r="D126" s="12" t="s">
        <v>9</v>
      </c>
      <c r="E126" s="353" t="s">
        <v>14</v>
      </c>
      <c r="F126" s="354">
        <v>2</v>
      </c>
      <c r="G126" s="8">
        <v>2</v>
      </c>
      <c r="H126" s="20" t="s">
        <v>212</v>
      </c>
      <c r="I126" s="8">
        <v>33</v>
      </c>
      <c r="J126" s="8">
        <v>42</v>
      </c>
      <c r="K126" s="156" t="str">
        <f>VLOOKUP(I126,Tuan!$A$2:$D$105,2,0)</f>
        <v>13/03/2017</v>
      </c>
      <c r="L126" s="156" t="str">
        <f>VLOOKUP(J126,Tuan!$A$2:$D$105,3,0)</f>
        <v>21/05/2017</v>
      </c>
      <c r="M126" s="355" t="s">
        <v>12</v>
      </c>
    </row>
    <row r="127" spans="1:13" ht="30" customHeight="1">
      <c r="A127" s="6">
        <v>123</v>
      </c>
      <c r="B127" s="6">
        <v>3</v>
      </c>
      <c r="C127" s="147" t="s">
        <v>86</v>
      </c>
      <c r="D127" s="12" t="s">
        <v>9</v>
      </c>
      <c r="E127" s="350" t="s">
        <v>13</v>
      </c>
      <c r="F127" s="354">
        <v>1</v>
      </c>
      <c r="G127" s="8">
        <v>2</v>
      </c>
      <c r="H127" s="20" t="s">
        <v>212</v>
      </c>
      <c r="I127" s="8">
        <v>33</v>
      </c>
      <c r="J127" s="8">
        <v>42</v>
      </c>
      <c r="K127" s="156" t="str">
        <f>VLOOKUP(I127,Tuan!$A$2:$D$105,2,0)</f>
        <v>13/03/2017</v>
      </c>
      <c r="L127" s="156" t="str">
        <f>VLOOKUP(J127,Tuan!$A$2:$D$105,3,0)</f>
        <v>21/05/2017</v>
      </c>
      <c r="M127" s="346" t="s">
        <v>12</v>
      </c>
    </row>
    <row r="128" spans="1:13" ht="30" customHeight="1">
      <c r="A128" s="6">
        <v>124</v>
      </c>
      <c r="B128" s="6">
        <v>3</v>
      </c>
      <c r="C128" s="147" t="s">
        <v>86</v>
      </c>
      <c r="D128" s="12" t="s">
        <v>9</v>
      </c>
      <c r="E128" s="350" t="s">
        <v>15</v>
      </c>
      <c r="F128" s="354">
        <v>1</v>
      </c>
      <c r="G128" s="8">
        <v>2</v>
      </c>
      <c r="H128" s="20" t="s">
        <v>212</v>
      </c>
      <c r="I128" s="8">
        <v>33</v>
      </c>
      <c r="J128" s="8">
        <v>42</v>
      </c>
      <c r="K128" s="156" t="str">
        <f>VLOOKUP(I128,Tuan!$A$2:$D$105,2,0)</f>
        <v>13/03/2017</v>
      </c>
      <c r="L128" s="156" t="str">
        <f>VLOOKUP(J128,Tuan!$A$2:$D$105,3,0)</f>
        <v>21/05/2017</v>
      </c>
      <c r="M128" s="346" t="s">
        <v>12</v>
      </c>
    </row>
    <row r="129" spans="1:13" ht="30" customHeight="1">
      <c r="A129" s="6">
        <v>125</v>
      </c>
      <c r="B129" s="6">
        <v>3</v>
      </c>
      <c r="C129" s="13" t="s">
        <v>120</v>
      </c>
      <c r="D129" s="12" t="s">
        <v>9</v>
      </c>
      <c r="E129" s="353" t="s">
        <v>48</v>
      </c>
      <c r="F129" s="354">
        <v>2</v>
      </c>
      <c r="G129" s="8">
        <v>1</v>
      </c>
      <c r="H129" s="20" t="s">
        <v>11</v>
      </c>
      <c r="I129" s="8">
        <v>6</v>
      </c>
      <c r="J129" s="8">
        <v>6</v>
      </c>
      <c r="K129" s="156" t="str">
        <f>VLOOKUP(I129,Tuan!$A$2:$D$105,2,0)</f>
        <v>05/09/2016</v>
      </c>
      <c r="L129" s="156" t="str">
        <f>VLOOKUP(J129,Tuan!$A$2:$D$105,3,0)</f>
        <v>11/09/2016</v>
      </c>
      <c r="M129" s="355" t="s">
        <v>52</v>
      </c>
    </row>
    <row r="130" spans="1:13" ht="30" customHeight="1">
      <c r="A130" s="6">
        <v>126</v>
      </c>
      <c r="B130" s="6">
        <v>3</v>
      </c>
      <c r="C130" s="13" t="s">
        <v>120</v>
      </c>
      <c r="D130" s="12" t="s">
        <v>9</v>
      </c>
      <c r="E130" s="353" t="s">
        <v>47</v>
      </c>
      <c r="F130" s="354">
        <v>4</v>
      </c>
      <c r="G130" s="8">
        <v>1</v>
      </c>
      <c r="H130" s="20" t="s">
        <v>212</v>
      </c>
      <c r="I130" s="8">
        <v>7</v>
      </c>
      <c r="J130" s="8">
        <v>8</v>
      </c>
      <c r="K130" s="156" t="str">
        <f>VLOOKUP(I130,Tuan!$A$2:$D$105,2,0)</f>
        <v>12/09/2016</v>
      </c>
      <c r="L130" s="156" t="str">
        <f>VLOOKUP(J130,Tuan!$A$2:$D$105,3,0)</f>
        <v>25/09/2016</v>
      </c>
      <c r="M130" s="355" t="s">
        <v>52</v>
      </c>
    </row>
    <row r="131" spans="1:13" ht="30" customHeight="1">
      <c r="A131" s="6">
        <v>127</v>
      </c>
      <c r="B131" s="6">
        <v>3</v>
      </c>
      <c r="C131" s="13" t="s">
        <v>120</v>
      </c>
      <c r="D131" s="12" t="s">
        <v>9</v>
      </c>
      <c r="E131" s="353" t="s">
        <v>49</v>
      </c>
      <c r="F131" s="354">
        <v>3</v>
      </c>
      <c r="G131" s="8">
        <v>1</v>
      </c>
      <c r="H131" s="20" t="s">
        <v>212</v>
      </c>
      <c r="I131" s="8">
        <v>11</v>
      </c>
      <c r="J131" s="8">
        <v>12</v>
      </c>
      <c r="K131" s="156" t="str">
        <f>VLOOKUP(I131,Tuan!$A$2:$D$105,2,0)</f>
        <v>10/10/2016</v>
      </c>
      <c r="L131" s="156" t="str">
        <f>VLOOKUP(J131,Tuan!$A$2:$D$105,3,0)</f>
        <v>23/10/2016</v>
      </c>
      <c r="M131" s="355" t="s">
        <v>39</v>
      </c>
    </row>
    <row r="132" spans="1:13" ht="30" customHeight="1">
      <c r="A132" s="6">
        <v>128</v>
      </c>
      <c r="B132" s="6">
        <v>3</v>
      </c>
      <c r="C132" s="13" t="s">
        <v>120</v>
      </c>
      <c r="D132" s="12" t="s">
        <v>9</v>
      </c>
      <c r="E132" s="350" t="s">
        <v>50</v>
      </c>
      <c r="F132" s="354">
        <v>3</v>
      </c>
      <c r="G132" s="8">
        <v>1</v>
      </c>
      <c r="H132" s="20" t="s">
        <v>212</v>
      </c>
      <c r="I132" s="8">
        <v>13</v>
      </c>
      <c r="J132" s="8">
        <v>14</v>
      </c>
      <c r="K132" s="156" t="str">
        <f>VLOOKUP(I132,Tuan!$A$2:$D$105,2,0)</f>
        <v>24/10/2016</v>
      </c>
      <c r="L132" s="156" t="str">
        <f>VLOOKUP(J132,Tuan!$A$2:$D$105,3,0)</f>
        <v>06/11/2016</v>
      </c>
      <c r="M132" s="350" t="s">
        <v>53</v>
      </c>
    </row>
    <row r="133" spans="1:13" ht="30" customHeight="1">
      <c r="A133" s="6">
        <v>129</v>
      </c>
      <c r="B133" s="6">
        <v>3</v>
      </c>
      <c r="C133" s="13" t="s">
        <v>120</v>
      </c>
      <c r="D133" s="12" t="s">
        <v>9</v>
      </c>
      <c r="E133" s="350" t="s">
        <v>51</v>
      </c>
      <c r="F133" s="354">
        <v>3</v>
      </c>
      <c r="G133" s="8">
        <v>1</v>
      </c>
      <c r="H133" s="20" t="s">
        <v>212</v>
      </c>
      <c r="I133" s="8">
        <v>15</v>
      </c>
      <c r="J133" s="8">
        <v>16</v>
      </c>
      <c r="K133" s="156" t="str">
        <f>VLOOKUP(I133,Tuan!$A$2:$D$105,2,0)</f>
        <v>07/11/2016</v>
      </c>
      <c r="L133" s="156" t="str">
        <f>VLOOKUP(J133,Tuan!$A$2:$D$105,3,0)</f>
        <v>20/11/2016</v>
      </c>
      <c r="M133" s="346" t="s">
        <v>54</v>
      </c>
    </row>
    <row r="134" spans="1:13" ht="30" customHeight="1">
      <c r="A134" s="6">
        <v>130</v>
      </c>
      <c r="B134" s="6">
        <v>3</v>
      </c>
      <c r="C134" s="13" t="s">
        <v>120</v>
      </c>
      <c r="D134" s="12" t="s">
        <v>9</v>
      </c>
      <c r="E134" s="353" t="s">
        <v>55</v>
      </c>
      <c r="F134" s="354">
        <v>3</v>
      </c>
      <c r="G134" s="8">
        <v>2</v>
      </c>
      <c r="H134" s="20" t="s">
        <v>212</v>
      </c>
      <c r="I134" s="8">
        <v>39</v>
      </c>
      <c r="J134" s="8">
        <v>40</v>
      </c>
      <c r="K134" s="156" t="str">
        <f>VLOOKUP(I134,Tuan!$A$2:$D$105,2,0)</f>
        <v>24/04/2017</v>
      </c>
      <c r="L134" s="156" t="str">
        <f>VLOOKUP(J134,Tuan!$A$2:$D$105,3,0)</f>
        <v>07/05/2017</v>
      </c>
      <c r="M134" s="355" t="s">
        <v>39</v>
      </c>
    </row>
    <row r="135" spans="1:13" ht="30" customHeight="1">
      <c r="A135" s="6">
        <v>131</v>
      </c>
      <c r="B135" s="6">
        <v>3</v>
      </c>
      <c r="C135" s="13" t="s">
        <v>120</v>
      </c>
      <c r="D135" s="12" t="s">
        <v>9</v>
      </c>
      <c r="E135" s="353" t="s">
        <v>56</v>
      </c>
      <c r="F135" s="354">
        <v>3</v>
      </c>
      <c r="G135" s="8">
        <v>2</v>
      </c>
      <c r="H135" s="20" t="s">
        <v>212</v>
      </c>
      <c r="I135" s="8">
        <v>36</v>
      </c>
      <c r="J135" s="8">
        <v>38</v>
      </c>
      <c r="K135" s="156" t="str">
        <f>VLOOKUP(I135,Tuan!$A$2:$D$105,2,0)</f>
        <v>03/04/2017</v>
      </c>
      <c r="L135" s="156" t="str">
        <f>VLOOKUP(J135,Tuan!$A$2:$D$105,3,0)</f>
        <v>23/04/2017</v>
      </c>
      <c r="M135" s="355" t="s">
        <v>52</v>
      </c>
    </row>
    <row r="136" spans="1:13" ht="30" customHeight="1">
      <c r="A136" s="6">
        <v>132</v>
      </c>
      <c r="B136" s="6">
        <v>3</v>
      </c>
      <c r="C136" s="13" t="s">
        <v>120</v>
      </c>
      <c r="D136" s="12" t="s">
        <v>9</v>
      </c>
      <c r="E136" s="353" t="s">
        <v>57</v>
      </c>
      <c r="F136" s="354">
        <v>2</v>
      </c>
      <c r="G136" s="8">
        <v>2</v>
      </c>
      <c r="H136" s="20" t="s">
        <v>212</v>
      </c>
      <c r="I136" s="8">
        <v>36</v>
      </c>
      <c r="J136" s="8">
        <v>38</v>
      </c>
      <c r="K136" s="156" t="str">
        <f>VLOOKUP(I136,Tuan!$A$2:$D$105,2,0)</f>
        <v>03/04/2017</v>
      </c>
      <c r="L136" s="156" t="str">
        <f>VLOOKUP(J136,Tuan!$A$2:$D$105,3,0)</f>
        <v>23/04/2017</v>
      </c>
      <c r="M136" s="355" t="s">
        <v>52</v>
      </c>
    </row>
    <row r="137" spans="1:13" ht="30" customHeight="1">
      <c r="A137" s="6">
        <v>133</v>
      </c>
      <c r="B137" s="6">
        <v>3</v>
      </c>
      <c r="C137" s="13" t="s">
        <v>120</v>
      </c>
      <c r="D137" s="12" t="s">
        <v>9</v>
      </c>
      <c r="E137" s="353" t="s">
        <v>10</v>
      </c>
      <c r="F137" s="354">
        <v>3</v>
      </c>
      <c r="G137" s="8">
        <v>2</v>
      </c>
      <c r="H137" s="20" t="s">
        <v>212</v>
      </c>
      <c r="I137" s="8">
        <v>32</v>
      </c>
      <c r="J137" s="8">
        <v>33</v>
      </c>
      <c r="K137" s="156" t="str">
        <f>VLOOKUP(I137,Tuan!$A$2:$D$105,2,0)</f>
        <v>06/03/2017</v>
      </c>
      <c r="L137" s="156" t="str">
        <f>VLOOKUP(J137,Tuan!$A$2:$D$105,3,0)</f>
        <v>19/03/2017</v>
      </c>
      <c r="M137" s="355" t="s">
        <v>12</v>
      </c>
    </row>
    <row r="138" spans="1:13" ht="30" customHeight="1">
      <c r="A138" s="6">
        <v>134</v>
      </c>
      <c r="B138" s="6">
        <v>3</v>
      </c>
      <c r="C138" s="13" t="s">
        <v>120</v>
      </c>
      <c r="D138" s="12" t="s">
        <v>9</v>
      </c>
      <c r="E138" s="353" t="s">
        <v>14</v>
      </c>
      <c r="F138" s="354">
        <v>2</v>
      </c>
      <c r="G138" s="8">
        <v>2</v>
      </c>
      <c r="H138" s="20" t="s">
        <v>212</v>
      </c>
      <c r="I138" s="8">
        <v>34</v>
      </c>
      <c r="J138" s="8">
        <v>35</v>
      </c>
      <c r="K138" s="156" t="str">
        <f>VLOOKUP(I138,Tuan!$A$2:$D$105,2,0)</f>
        <v>20/03/2017</v>
      </c>
      <c r="L138" s="156" t="str">
        <f>VLOOKUP(J138,Tuan!$A$2:$D$105,3,0)</f>
        <v>02/04/2017</v>
      </c>
      <c r="M138" s="355" t="s">
        <v>12</v>
      </c>
    </row>
    <row r="139" spans="1:13" ht="30" customHeight="1">
      <c r="A139" s="6">
        <v>135</v>
      </c>
      <c r="B139" s="6">
        <v>3</v>
      </c>
      <c r="C139" s="13" t="s">
        <v>120</v>
      </c>
      <c r="D139" s="12" t="s">
        <v>9</v>
      </c>
      <c r="E139" s="350" t="s">
        <v>13</v>
      </c>
      <c r="F139" s="354">
        <v>1</v>
      </c>
      <c r="G139" s="8">
        <v>2</v>
      </c>
      <c r="H139" s="20" t="s">
        <v>212</v>
      </c>
      <c r="I139" s="8">
        <v>32</v>
      </c>
      <c r="J139" s="8">
        <v>33</v>
      </c>
      <c r="K139" s="156" t="str">
        <f>VLOOKUP(I139,Tuan!$A$2:$D$105,2,0)</f>
        <v>06/03/2017</v>
      </c>
      <c r="L139" s="156" t="str">
        <f>VLOOKUP(J139,Tuan!$A$2:$D$105,3,0)</f>
        <v>19/03/2017</v>
      </c>
      <c r="M139" s="346" t="s">
        <v>12</v>
      </c>
    </row>
    <row r="140" spans="1:13" ht="30" customHeight="1">
      <c r="A140" s="6">
        <v>136</v>
      </c>
      <c r="B140" s="6">
        <v>3</v>
      </c>
      <c r="C140" s="13" t="s">
        <v>120</v>
      </c>
      <c r="D140" s="12" t="s">
        <v>9</v>
      </c>
      <c r="E140" s="350" t="s">
        <v>15</v>
      </c>
      <c r="F140" s="354">
        <v>1</v>
      </c>
      <c r="G140" s="8">
        <v>2</v>
      </c>
      <c r="H140" s="20" t="s">
        <v>212</v>
      </c>
      <c r="I140" s="8">
        <v>34</v>
      </c>
      <c r="J140" s="8">
        <v>35</v>
      </c>
      <c r="K140" s="156" t="str">
        <f>VLOOKUP(I140,Tuan!$A$2:$D$105,2,0)</f>
        <v>20/03/2017</v>
      </c>
      <c r="L140" s="156" t="str">
        <f>VLOOKUP(J140,Tuan!$A$2:$D$105,3,0)</f>
        <v>02/04/2017</v>
      </c>
      <c r="M140" s="346" t="s">
        <v>12</v>
      </c>
    </row>
    <row r="141" spans="1:13" ht="30" customHeight="1">
      <c r="A141" s="6">
        <v>137</v>
      </c>
      <c r="B141" s="6">
        <v>3</v>
      </c>
      <c r="C141" s="147" t="s">
        <v>149</v>
      </c>
      <c r="D141" s="12" t="s">
        <v>9</v>
      </c>
      <c r="E141" s="353" t="s">
        <v>48</v>
      </c>
      <c r="F141" s="354">
        <v>2</v>
      </c>
      <c r="G141" s="8">
        <v>1</v>
      </c>
      <c r="H141" s="20" t="s">
        <v>11</v>
      </c>
      <c r="I141" s="8">
        <v>3</v>
      </c>
      <c r="J141" s="8">
        <v>3</v>
      </c>
      <c r="K141" s="156" t="str">
        <f>VLOOKUP(I141,Tuan!$A$2:$D$105,2,0)</f>
        <v>15/08/2016</v>
      </c>
      <c r="L141" s="156" t="str">
        <f>VLOOKUP(J141,Tuan!$A$2:$D$105,3,0)</f>
        <v>21/08/2016</v>
      </c>
      <c r="M141" s="355" t="s">
        <v>52</v>
      </c>
    </row>
    <row r="142" spans="1:13" ht="30" customHeight="1">
      <c r="A142" s="6">
        <v>138</v>
      </c>
      <c r="B142" s="6">
        <v>3</v>
      </c>
      <c r="C142" s="147" t="s">
        <v>149</v>
      </c>
      <c r="D142" s="12" t="s">
        <v>9</v>
      </c>
      <c r="E142" s="353" t="s">
        <v>47</v>
      </c>
      <c r="F142" s="354">
        <v>4</v>
      </c>
      <c r="G142" s="8">
        <v>1</v>
      </c>
      <c r="H142" s="20" t="s">
        <v>212</v>
      </c>
      <c r="I142" s="8">
        <v>4</v>
      </c>
      <c r="J142" s="8">
        <v>5</v>
      </c>
      <c r="K142" s="156" t="str">
        <f>VLOOKUP(I142,Tuan!$A$2:$D$105,2,0)</f>
        <v>22/08/1016</v>
      </c>
      <c r="L142" s="156" t="str">
        <f>VLOOKUP(J142,Tuan!$A$2:$D$105,3,0)</f>
        <v>04/09/2016</v>
      </c>
      <c r="M142" s="355" t="s">
        <v>52</v>
      </c>
    </row>
    <row r="143" spans="1:13" ht="30" customHeight="1">
      <c r="A143" s="6">
        <v>139</v>
      </c>
      <c r="B143" s="6">
        <v>3</v>
      </c>
      <c r="C143" s="147" t="s">
        <v>149</v>
      </c>
      <c r="D143" s="12" t="s">
        <v>9</v>
      </c>
      <c r="E143" s="353" t="s">
        <v>49</v>
      </c>
      <c r="F143" s="354">
        <v>3</v>
      </c>
      <c r="G143" s="8">
        <v>1</v>
      </c>
      <c r="H143" s="20" t="s">
        <v>212</v>
      </c>
      <c r="I143" s="8">
        <v>9</v>
      </c>
      <c r="J143" s="8">
        <v>10</v>
      </c>
      <c r="K143" s="156" t="str">
        <f>VLOOKUP(I143,Tuan!$A$2:$D$105,2,0)</f>
        <v>26/09/2016</v>
      </c>
      <c r="L143" s="156" t="str">
        <f>VLOOKUP(J143,Tuan!$A$2:$D$105,3,0)</f>
        <v>09/10/2016</v>
      </c>
      <c r="M143" s="355" t="s">
        <v>39</v>
      </c>
    </row>
    <row r="144" spans="1:13" ht="30" customHeight="1">
      <c r="A144" s="6">
        <v>140</v>
      </c>
      <c r="B144" s="6">
        <v>3</v>
      </c>
      <c r="C144" s="147" t="s">
        <v>149</v>
      </c>
      <c r="D144" s="12" t="s">
        <v>9</v>
      </c>
      <c r="E144" s="350" t="s">
        <v>50</v>
      </c>
      <c r="F144" s="354">
        <v>3</v>
      </c>
      <c r="G144" s="8">
        <v>1</v>
      </c>
      <c r="H144" s="20" t="s">
        <v>212</v>
      </c>
      <c r="I144" s="8">
        <v>17</v>
      </c>
      <c r="J144" s="8">
        <v>18</v>
      </c>
      <c r="K144" s="156" t="str">
        <f>VLOOKUP(I144,Tuan!$A$2:$D$105,2,0)</f>
        <v>21/11/2016</v>
      </c>
      <c r="L144" s="156" t="str">
        <f>VLOOKUP(J144,Tuan!$A$2:$D$105,3,0)</f>
        <v>04/12/2016</v>
      </c>
      <c r="M144" s="350" t="s">
        <v>53</v>
      </c>
    </row>
    <row r="145" spans="1:13" ht="30" customHeight="1">
      <c r="A145" s="6">
        <v>141</v>
      </c>
      <c r="B145" s="6">
        <v>3</v>
      </c>
      <c r="C145" s="147" t="s">
        <v>149</v>
      </c>
      <c r="D145" s="12" t="s">
        <v>9</v>
      </c>
      <c r="E145" s="350" t="s">
        <v>51</v>
      </c>
      <c r="F145" s="354">
        <v>3</v>
      </c>
      <c r="G145" s="8">
        <v>1</v>
      </c>
      <c r="H145" s="20" t="s">
        <v>212</v>
      </c>
      <c r="I145" s="8">
        <v>13</v>
      </c>
      <c r="J145" s="8">
        <v>14</v>
      </c>
      <c r="K145" s="156" t="str">
        <f>VLOOKUP(I145,Tuan!$A$2:$D$105,2,0)</f>
        <v>24/10/2016</v>
      </c>
      <c r="L145" s="156" t="str">
        <f>VLOOKUP(J145,Tuan!$A$2:$D$105,3,0)</f>
        <v>06/11/2016</v>
      </c>
      <c r="M145" s="346" t="s">
        <v>54</v>
      </c>
    </row>
    <row r="146" spans="1:13" ht="30" customHeight="1">
      <c r="A146" s="6">
        <v>142</v>
      </c>
      <c r="B146" s="6">
        <v>3</v>
      </c>
      <c r="C146" s="147" t="s">
        <v>149</v>
      </c>
      <c r="D146" s="12" t="s">
        <v>9</v>
      </c>
      <c r="E146" s="353" t="s">
        <v>55</v>
      </c>
      <c r="F146" s="354">
        <v>3</v>
      </c>
      <c r="G146" s="8">
        <v>2</v>
      </c>
      <c r="H146" s="20" t="s">
        <v>212</v>
      </c>
      <c r="I146" s="8">
        <v>43</v>
      </c>
      <c r="J146" s="8">
        <v>44</v>
      </c>
      <c r="K146" s="156" t="str">
        <f>VLOOKUP(I146,Tuan!$A$2:$D$105,2,0)</f>
        <v>22/05/2017</v>
      </c>
      <c r="L146" s="156" t="str">
        <f>VLOOKUP(J146,Tuan!$A$2:$D$105,3,0)</f>
        <v>04/06/2017</v>
      </c>
      <c r="M146" s="355" t="s">
        <v>39</v>
      </c>
    </row>
    <row r="147" spans="1:13" ht="30" customHeight="1">
      <c r="A147" s="6">
        <v>143</v>
      </c>
      <c r="B147" s="6">
        <v>3</v>
      </c>
      <c r="C147" s="147" t="s">
        <v>149</v>
      </c>
      <c r="D147" s="12" t="s">
        <v>9</v>
      </c>
      <c r="E147" s="353" t="s">
        <v>56</v>
      </c>
      <c r="F147" s="354">
        <v>3</v>
      </c>
      <c r="G147" s="8">
        <v>2</v>
      </c>
      <c r="H147" s="20" t="s">
        <v>212</v>
      </c>
      <c r="I147" s="8">
        <v>39</v>
      </c>
      <c r="J147" s="8">
        <v>41</v>
      </c>
      <c r="K147" s="156" t="str">
        <f>VLOOKUP(I147,Tuan!$A$2:$D$105,2,0)</f>
        <v>24/04/2017</v>
      </c>
      <c r="L147" s="156" t="str">
        <f>VLOOKUP(J147,Tuan!$A$2:$D$105,3,0)</f>
        <v>14/05/2017</v>
      </c>
      <c r="M147" s="355" t="s">
        <v>52</v>
      </c>
    </row>
    <row r="148" spans="1:13" ht="30" customHeight="1">
      <c r="A148" s="6">
        <v>144</v>
      </c>
      <c r="B148" s="6">
        <v>3</v>
      </c>
      <c r="C148" s="147" t="s">
        <v>149</v>
      </c>
      <c r="D148" s="12" t="s">
        <v>9</v>
      </c>
      <c r="E148" s="353" t="s">
        <v>57</v>
      </c>
      <c r="F148" s="354">
        <v>2</v>
      </c>
      <c r="G148" s="8">
        <v>2</v>
      </c>
      <c r="H148" s="20" t="s">
        <v>212</v>
      </c>
      <c r="I148" s="8">
        <v>39</v>
      </c>
      <c r="J148" s="8">
        <v>41</v>
      </c>
      <c r="K148" s="156" t="str">
        <f>VLOOKUP(I148,Tuan!$A$2:$D$105,2,0)</f>
        <v>24/04/2017</v>
      </c>
      <c r="L148" s="156" t="str">
        <f>VLOOKUP(J148,Tuan!$A$2:$D$105,3,0)</f>
        <v>14/05/2017</v>
      </c>
      <c r="M148" s="355" t="s">
        <v>52</v>
      </c>
    </row>
    <row r="149" spans="1:13" ht="30" customHeight="1">
      <c r="A149" s="6">
        <v>145</v>
      </c>
      <c r="B149" s="6">
        <v>3</v>
      </c>
      <c r="C149" s="147" t="s">
        <v>149</v>
      </c>
      <c r="D149" s="12" t="s">
        <v>9</v>
      </c>
      <c r="E149" s="353" t="s">
        <v>10</v>
      </c>
      <c r="F149" s="354">
        <v>3</v>
      </c>
      <c r="G149" s="8">
        <v>2</v>
      </c>
      <c r="H149" s="20" t="s">
        <v>212</v>
      </c>
      <c r="I149" s="8">
        <v>30</v>
      </c>
      <c r="J149" s="8">
        <v>31</v>
      </c>
      <c r="K149" s="156" t="str">
        <f>VLOOKUP(I149,Tuan!$A$2:$D$105,2,0)</f>
        <v>20/02/2017</v>
      </c>
      <c r="L149" s="156" t="str">
        <f>VLOOKUP(J149,Tuan!$A$2:$D$105,3,0)</f>
        <v>05/03/2017</v>
      </c>
      <c r="M149" s="355" t="s">
        <v>12</v>
      </c>
    </row>
    <row r="150" spans="1:13" ht="30" customHeight="1">
      <c r="A150" s="6">
        <v>146</v>
      </c>
      <c r="B150" s="6">
        <v>3</v>
      </c>
      <c r="C150" s="147" t="s">
        <v>149</v>
      </c>
      <c r="D150" s="12" t="s">
        <v>9</v>
      </c>
      <c r="E150" s="353" t="s">
        <v>14</v>
      </c>
      <c r="F150" s="354">
        <v>2</v>
      </c>
      <c r="G150" s="8">
        <v>2</v>
      </c>
      <c r="H150" s="20" t="s">
        <v>212</v>
      </c>
      <c r="I150" s="8">
        <v>35</v>
      </c>
      <c r="J150" s="8">
        <v>36</v>
      </c>
      <c r="K150" s="156" t="str">
        <f>VLOOKUP(I150,Tuan!$A$2:$D$105,2,0)</f>
        <v>27/03/2017</v>
      </c>
      <c r="L150" s="156" t="str">
        <f>VLOOKUP(J150,Tuan!$A$2:$D$105,3,0)</f>
        <v>09/04/2017</v>
      </c>
      <c r="M150" s="355" t="s">
        <v>12</v>
      </c>
    </row>
    <row r="151" spans="1:13" ht="30" customHeight="1">
      <c r="A151" s="6">
        <v>147</v>
      </c>
      <c r="B151" s="6">
        <v>3</v>
      </c>
      <c r="C151" s="147" t="s">
        <v>149</v>
      </c>
      <c r="D151" s="12" t="s">
        <v>9</v>
      </c>
      <c r="E151" s="350" t="s">
        <v>13</v>
      </c>
      <c r="F151" s="354">
        <v>1</v>
      </c>
      <c r="G151" s="8">
        <v>2</v>
      </c>
      <c r="H151" s="20" t="s">
        <v>212</v>
      </c>
      <c r="I151" s="8">
        <v>30</v>
      </c>
      <c r="J151" s="8">
        <v>31</v>
      </c>
      <c r="K151" s="156" t="str">
        <f>VLOOKUP(I151,Tuan!$A$2:$D$105,2,0)</f>
        <v>20/02/2017</v>
      </c>
      <c r="L151" s="156" t="str">
        <f>VLOOKUP(J151,Tuan!$A$2:$D$105,3,0)</f>
        <v>05/03/2017</v>
      </c>
      <c r="M151" s="346" t="s">
        <v>12</v>
      </c>
    </row>
    <row r="152" spans="1:13" ht="30" customHeight="1">
      <c r="A152" s="6">
        <v>148</v>
      </c>
      <c r="B152" s="6">
        <v>3</v>
      </c>
      <c r="C152" s="147" t="s">
        <v>149</v>
      </c>
      <c r="D152" s="12" t="s">
        <v>9</v>
      </c>
      <c r="E152" s="350" t="s">
        <v>15</v>
      </c>
      <c r="F152" s="354">
        <v>1</v>
      </c>
      <c r="G152" s="8">
        <v>2</v>
      </c>
      <c r="H152" s="20" t="s">
        <v>212</v>
      </c>
      <c r="I152" s="8">
        <v>35</v>
      </c>
      <c r="J152" s="8">
        <v>36</v>
      </c>
      <c r="K152" s="156" t="str">
        <f>VLOOKUP(I152,Tuan!$A$2:$D$105,2,0)</f>
        <v>27/03/2017</v>
      </c>
      <c r="L152" s="156" t="str">
        <f>VLOOKUP(J152,Tuan!$A$2:$D$105,3,0)</f>
        <v>09/04/2017</v>
      </c>
      <c r="M152" s="346" t="s">
        <v>12</v>
      </c>
    </row>
    <row r="153" spans="1:13" ht="30" customHeight="1">
      <c r="A153" s="6">
        <v>149</v>
      </c>
      <c r="B153" s="6">
        <v>3</v>
      </c>
      <c r="C153" s="147" t="s">
        <v>87</v>
      </c>
      <c r="D153" s="12" t="s">
        <v>9</v>
      </c>
      <c r="E153" s="353" t="s">
        <v>48</v>
      </c>
      <c r="F153" s="354">
        <v>2</v>
      </c>
      <c r="G153" s="8">
        <v>1</v>
      </c>
      <c r="H153" s="20" t="s">
        <v>11</v>
      </c>
      <c r="I153" s="8">
        <v>9</v>
      </c>
      <c r="J153" s="8">
        <v>9</v>
      </c>
      <c r="K153" s="156" t="str">
        <f>VLOOKUP(I153,Tuan!$A$2:$D$105,2,0)</f>
        <v>26/09/2016</v>
      </c>
      <c r="L153" s="156" t="str">
        <f>VLOOKUP(J153,Tuan!$A$2:$D$105,3,0)</f>
        <v>02/10/2016</v>
      </c>
      <c r="M153" s="355" t="s">
        <v>52</v>
      </c>
    </row>
    <row r="154" spans="1:13" ht="30" customHeight="1">
      <c r="A154" s="6">
        <v>150</v>
      </c>
      <c r="B154" s="6">
        <v>3</v>
      </c>
      <c r="C154" s="147" t="s">
        <v>87</v>
      </c>
      <c r="D154" s="12" t="s">
        <v>9</v>
      </c>
      <c r="E154" s="353" t="s">
        <v>47</v>
      </c>
      <c r="F154" s="354">
        <v>4</v>
      </c>
      <c r="G154" s="8">
        <v>1</v>
      </c>
      <c r="H154" s="20" t="s">
        <v>212</v>
      </c>
      <c r="I154" s="8">
        <v>10</v>
      </c>
      <c r="J154" s="8">
        <v>11</v>
      </c>
      <c r="K154" s="156" t="str">
        <f>VLOOKUP(I154,Tuan!$A$2:$D$105,2,0)</f>
        <v>03/10/2016</v>
      </c>
      <c r="L154" s="156" t="str">
        <f>VLOOKUP(J154,Tuan!$A$2:$D$105,3,0)</f>
        <v>16/10/2016</v>
      </c>
      <c r="M154" s="355" t="s">
        <v>52</v>
      </c>
    </row>
    <row r="155" spans="1:13" ht="30" customHeight="1">
      <c r="A155" s="6">
        <v>151</v>
      </c>
      <c r="B155" s="6">
        <v>3</v>
      </c>
      <c r="C155" s="147" t="s">
        <v>87</v>
      </c>
      <c r="D155" s="12" t="s">
        <v>9</v>
      </c>
      <c r="E155" s="353" t="s">
        <v>49</v>
      </c>
      <c r="F155" s="354">
        <v>3</v>
      </c>
      <c r="G155" s="8">
        <v>1</v>
      </c>
      <c r="H155" s="20" t="s">
        <v>212</v>
      </c>
      <c r="I155" s="8">
        <v>13</v>
      </c>
      <c r="J155" s="8">
        <v>14</v>
      </c>
      <c r="K155" s="156" t="str">
        <f>VLOOKUP(I155,Tuan!$A$2:$D$105,2,0)</f>
        <v>24/10/2016</v>
      </c>
      <c r="L155" s="156" t="str">
        <f>VLOOKUP(J155,Tuan!$A$2:$D$105,3,0)</f>
        <v>06/11/2016</v>
      </c>
      <c r="M155" s="355" t="s">
        <v>39</v>
      </c>
    </row>
    <row r="156" spans="1:13" ht="30" customHeight="1">
      <c r="A156" s="6">
        <v>152</v>
      </c>
      <c r="B156" s="6">
        <v>3</v>
      </c>
      <c r="C156" s="147" t="s">
        <v>87</v>
      </c>
      <c r="D156" s="12" t="s">
        <v>9</v>
      </c>
      <c r="E156" s="350" t="s">
        <v>50</v>
      </c>
      <c r="F156" s="354">
        <v>3</v>
      </c>
      <c r="G156" s="8">
        <v>1</v>
      </c>
      <c r="H156" s="20" t="s">
        <v>212</v>
      </c>
      <c r="I156" s="8">
        <v>15</v>
      </c>
      <c r="J156" s="8">
        <v>16</v>
      </c>
      <c r="K156" s="156" t="str">
        <f>VLOOKUP(I156,Tuan!$A$2:$D$105,2,0)</f>
        <v>07/11/2016</v>
      </c>
      <c r="L156" s="156" t="str">
        <f>VLOOKUP(J156,Tuan!$A$2:$D$105,3,0)</f>
        <v>20/11/2016</v>
      </c>
      <c r="M156" s="350" t="s">
        <v>53</v>
      </c>
    </row>
    <row r="157" spans="1:13" ht="30" customHeight="1">
      <c r="A157" s="6">
        <v>153</v>
      </c>
      <c r="B157" s="6">
        <v>3</v>
      </c>
      <c r="C157" s="147" t="s">
        <v>87</v>
      </c>
      <c r="D157" s="12" t="s">
        <v>9</v>
      </c>
      <c r="E157" s="350" t="s">
        <v>51</v>
      </c>
      <c r="F157" s="354">
        <v>3</v>
      </c>
      <c r="G157" s="8">
        <v>1</v>
      </c>
      <c r="H157" s="20" t="s">
        <v>212</v>
      </c>
      <c r="I157" s="8">
        <v>17</v>
      </c>
      <c r="J157" s="8">
        <v>18</v>
      </c>
      <c r="K157" s="156" t="str">
        <f>VLOOKUP(I157,Tuan!$A$2:$D$105,2,0)</f>
        <v>21/11/2016</v>
      </c>
      <c r="L157" s="156" t="str">
        <f>VLOOKUP(J157,Tuan!$A$2:$D$105,3,0)</f>
        <v>04/12/2016</v>
      </c>
      <c r="M157" s="346" t="s">
        <v>54</v>
      </c>
    </row>
    <row r="158" spans="1:13" ht="30" customHeight="1">
      <c r="A158" s="6">
        <v>154</v>
      </c>
      <c r="B158" s="6">
        <v>3</v>
      </c>
      <c r="C158" s="147" t="s">
        <v>87</v>
      </c>
      <c r="D158" s="12" t="s">
        <v>9</v>
      </c>
      <c r="E158" s="353" t="s">
        <v>55</v>
      </c>
      <c r="F158" s="354">
        <v>3</v>
      </c>
      <c r="G158" s="8">
        <v>2</v>
      </c>
      <c r="H158" s="20" t="s">
        <v>212</v>
      </c>
      <c r="I158" s="8">
        <v>41</v>
      </c>
      <c r="J158" s="8">
        <v>42</v>
      </c>
      <c r="K158" s="156" t="str">
        <f>VLOOKUP(I158,Tuan!$A$2:$D$105,2,0)</f>
        <v>08/05/2017</v>
      </c>
      <c r="L158" s="156" t="str">
        <f>VLOOKUP(J158,Tuan!$A$2:$D$105,3,0)</f>
        <v>21/05/2017</v>
      </c>
      <c r="M158" s="355" t="s">
        <v>39</v>
      </c>
    </row>
    <row r="159" spans="1:13" ht="30" customHeight="1">
      <c r="A159" s="6">
        <v>155</v>
      </c>
      <c r="B159" s="6">
        <v>3</v>
      </c>
      <c r="C159" s="147" t="s">
        <v>87</v>
      </c>
      <c r="D159" s="12" t="s">
        <v>9</v>
      </c>
      <c r="E159" s="353" t="s">
        <v>56</v>
      </c>
      <c r="F159" s="354">
        <v>3</v>
      </c>
      <c r="G159" s="8">
        <v>2</v>
      </c>
      <c r="H159" s="20" t="s">
        <v>212</v>
      </c>
      <c r="I159" s="8">
        <v>34</v>
      </c>
      <c r="J159" s="8">
        <v>36</v>
      </c>
      <c r="K159" s="156" t="str">
        <f>VLOOKUP(I159,Tuan!$A$2:$D$105,2,0)</f>
        <v>20/03/2017</v>
      </c>
      <c r="L159" s="156" t="str">
        <f>VLOOKUP(J159,Tuan!$A$2:$D$105,3,0)</f>
        <v>09/04/2017</v>
      </c>
      <c r="M159" s="355" t="s">
        <v>52</v>
      </c>
    </row>
    <row r="160" spans="1:13" ht="30" customHeight="1">
      <c r="A160" s="6">
        <v>156</v>
      </c>
      <c r="B160" s="6">
        <v>3</v>
      </c>
      <c r="C160" s="147" t="s">
        <v>87</v>
      </c>
      <c r="D160" s="12" t="s">
        <v>9</v>
      </c>
      <c r="E160" s="353" t="s">
        <v>57</v>
      </c>
      <c r="F160" s="354">
        <v>2</v>
      </c>
      <c r="G160" s="8">
        <v>2</v>
      </c>
      <c r="H160" s="20" t="s">
        <v>212</v>
      </c>
      <c r="I160" s="8">
        <v>34</v>
      </c>
      <c r="J160" s="8">
        <v>36</v>
      </c>
      <c r="K160" s="156" t="str">
        <f>VLOOKUP(I160,Tuan!$A$2:$D$105,2,0)</f>
        <v>20/03/2017</v>
      </c>
      <c r="L160" s="156" t="str">
        <f>VLOOKUP(J160,Tuan!$A$2:$D$105,3,0)</f>
        <v>09/04/2017</v>
      </c>
      <c r="M160" s="355" t="s">
        <v>52</v>
      </c>
    </row>
    <row r="161" spans="1:13" ht="30" customHeight="1">
      <c r="A161" s="6">
        <v>157</v>
      </c>
      <c r="B161" s="6">
        <v>3</v>
      </c>
      <c r="C161" s="147" t="s">
        <v>87</v>
      </c>
      <c r="D161" s="12" t="s">
        <v>9</v>
      </c>
      <c r="E161" s="353" t="s">
        <v>10</v>
      </c>
      <c r="F161" s="354">
        <v>3</v>
      </c>
      <c r="G161" s="8">
        <v>2</v>
      </c>
      <c r="H161" s="20" t="s">
        <v>212</v>
      </c>
      <c r="I161" s="8">
        <v>37</v>
      </c>
      <c r="J161" s="8">
        <v>38</v>
      </c>
      <c r="K161" s="156" t="str">
        <f>VLOOKUP(I161,Tuan!$A$2:$D$105,2,0)</f>
        <v>10/04/2017</v>
      </c>
      <c r="L161" s="156" t="str">
        <f>VLOOKUP(J161,Tuan!$A$2:$D$105,3,0)</f>
        <v>23/04/2017</v>
      </c>
      <c r="M161" s="355" t="s">
        <v>12</v>
      </c>
    </row>
    <row r="162" spans="1:13" ht="30" customHeight="1">
      <c r="A162" s="6">
        <v>158</v>
      </c>
      <c r="B162" s="6">
        <v>3</v>
      </c>
      <c r="C162" s="147" t="s">
        <v>87</v>
      </c>
      <c r="D162" s="12" t="s">
        <v>9</v>
      </c>
      <c r="E162" s="353" t="s">
        <v>14</v>
      </c>
      <c r="F162" s="354">
        <v>2</v>
      </c>
      <c r="G162" s="8">
        <v>2</v>
      </c>
      <c r="H162" s="20" t="s">
        <v>212</v>
      </c>
      <c r="I162" s="8">
        <v>39</v>
      </c>
      <c r="J162" s="8">
        <v>40</v>
      </c>
      <c r="K162" s="156" t="str">
        <f>VLOOKUP(I162,Tuan!$A$2:$D$105,2,0)</f>
        <v>24/04/2017</v>
      </c>
      <c r="L162" s="156" t="str">
        <f>VLOOKUP(J162,Tuan!$A$2:$D$105,3,0)</f>
        <v>07/05/2017</v>
      </c>
      <c r="M162" s="355" t="s">
        <v>12</v>
      </c>
    </row>
    <row r="163" spans="1:13" ht="30" customHeight="1">
      <c r="A163" s="6">
        <v>159</v>
      </c>
      <c r="B163" s="6">
        <v>3</v>
      </c>
      <c r="C163" s="147" t="s">
        <v>87</v>
      </c>
      <c r="D163" s="12" t="s">
        <v>9</v>
      </c>
      <c r="E163" s="350" t="s">
        <v>13</v>
      </c>
      <c r="F163" s="354">
        <v>1</v>
      </c>
      <c r="G163" s="8">
        <v>2</v>
      </c>
      <c r="H163" s="20" t="s">
        <v>212</v>
      </c>
      <c r="I163" s="8">
        <v>37</v>
      </c>
      <c r="J163" s="8">
        <v>38</v>
      </c>
      <c r="K163" s="156" t="str">
        <f>VLOOKUP(I163,Tuan!$A$2:$D$105,2,0)</f>
        <v>10/04/2017</v>
      </c>
      <c r="L163" s="156" t="str">
        <f>VLOOKUP(J163,Tuan!$A$2:$D$105,3,0)</f>
        <v>23/04/2017</v>
      </c>
      <c r="M163" s="346" t="s">
        <v>12</v>
      </c>
    </row>
    <row r="164" spans="1:13" ht="30" customHeight="1">
      <c r="A164" s="6">
        <v>160</v>
      </c>
      <c r="B164" s="6">
        <v>3</v>
      </c>
      <c r="C164" s="147" t="s">
        <v>87</v>
      </c>
      <c r="D164" s="12" t="s">
        <v>9</v>
      </c>
      <c r="E164" s="350" t="s">
        <v>15</v>
      </c>
      <c r="F164" s="354">
        <v>1</v>
      </c>
      <c r="G164" s="8">
        <v>2</v>
      </c>
      <c r="H164" s="20" t="s">
        <v>212</v>
      </c>
      <c r="I164" s="8">
        <v>39</v>
      </c>
      <c r="J164" s="8">
        <v>40</v>
      </c>
      <c r="K164" s="156" t="str">
        <f>VLOOKUP(I164,Tuan!$A$2:$D$105,2,0)</f>
        <v>24/04/2017</v>
      </c>
      <c r="L164" s="156" t="str">
        <f>VLOOKUP(J164,Tuan!$A$2:$D$105,3,0)</f>
        <v>07/05/2017</v>
      </c>
      <c r="M164" s="346" t="s">
        <v>12</v>
      </c>
    </row>
    <row r="165" spans="1:13" ht="30" customHeight="1">
      <c r="A165" s="6">
        <v>161</v>
      </c>
      <c r="B165" s="6">
        <v>3</v>
      </c>
      <c r="C165" s="147" t="s">
        <v>150</v>
      </c>
      <c r="D165" s="12" t="s">
        <v>9</v>
      </c>
      <c r="E165" s="353" t="s">
        <v>47</v>
      </c>
      <c r="F165" s="354">
        <v>4</v>
      </c>
      <c r="G165" s="8">
        <v>1</v>
      </c>
      <c r="H165" s="8" t="s">
        <v>19</v>
      </c>
      <c r="I165" s="8">
        <v>113</v>
      </c>
      <c r="J165" s="8">
        <v>113</v>
      </c>
      <c r="K165" s="156" t="str">
        <f>VLOOKUP(I165,Tuan!$A$2:$D$105,2,0)</f>
        <v>28/10/2016</v>
      </c>
      <c r="L165" s="156" t="str">
        <f>VLOOKUP(J165,Tuan!$A$2:$D$105,3,0)</f>
        <v>30/10/2016</v>
      </c>
      <c r="M165" s="355" t="s">
        <v>52</v>
      </c>
    </row>
    <row r="166" spans="1:13" ht="30" customHeight="1">
      <c r="A166" s="6">
        <v>162</v>
      </c>
      <c r="B166" s="6">
        <v>3</v>
      </c>
      <c r="C166" s="147" t="s">
        <v>150</v>
      </c>
      <c r="D166" s="12" t="s">
        <v>9</v>
      </c>
      <c r="E166" s="353" t="s">
        <v>47</v>
      </c>
      <c r="F166" s="354">
        <v>4</v>
      </c>
      <c r="G166" s="8">
        <v>1</v>
      </c>
      <c r="H166" s="8" t="s">
        <v>19</v>
      </c>
      <c r="I166" s="8">
        <v>114</v>
      </c>
      <c r="J166" s="8">
        <v>114</v>
      </c>
      <c r="K166" s="156" t="str">
        <f>VLOOKUP(I166,Tuan!$A$2:$D$105,2,0)</f>
        <v>04/11/2016</v>
      </c>
      <c r="L166" s="156" t="str">
        <f>VLOOKUP(J166,Tuan!$A$2:$D$105,3,0)</f>
        <v>06/11/2016</v>
      </c>
      <c r="M166" s="355" t="s">
        <v>52</v>
      </c>
    </row>
    <row r="167" spans="1:13" ht="30" customHeight="1">
      <c r="A167" s="6">
        <v>163</v>
      </c>
      <c r="B167" s="6">
        <v>3</v>
      </c>
      <c r="C167" s="147" t="s">
        <v>150</v>
      </c>
      <c r="D167" s="12" t="s">
        <v>9</v>
      </c>
      <c r="E167" s="353" t="s">
        <v>49</v>
      </c>
      <c r="F167" s="354">
        <v>3</v>
      </c>
      <c r="G167" s="8">
        <v>1</v>
      </c>
      <c r="H167" s="8" t="s">
        <v>19</v>
      </c>
      <c r="I167" s="8">
        <v>116</v>
      </c>
      <c r="J167" s="8">
        <v>116</v>
      </c>
      <c r="K167" s="156" t="str">
        <f>VLOOKUP(I167,Tuan!$A$2:$D$105,2,0)</f>
        <v>18/11/2016</v>
      </c>
      <c r="L167" s="156" t="str">
        <f>VLOOKUP(J167,Tuan!$A$2:$D$105,3,0)</f>
        <v>20/11/2016</v>
      </c>
      <c r="M167" s="355" t="s">
        <v>39</v>
      </c>
    </row>
    <row r="168" spans="1:13" ht="30" customHeight="1">
      <c r="A168" s="6">
        <v>164</v>
      </c>
      <c r="B168" s="6">
        <v>3</v>
      </c>
      <c r="C168" s="147" t="s">
        <v>150</v>
      </c>
      <c r="D168" s="12" t="s">
        <v>9</v>
      </c>
      <c r="E168" s="353" t="s">
        <v>49</v>
      </c>
      <c r="F168" s="354">
        <v>3</v>
      </c>
      <c r="G168" s="8">
        <v>1</v>
      </c>
      <c r="H168" s="8" t="s">
        <v>19</v>
      </c>
      <c r="I168" s="8">
        <v>117</v>
      </c>
      <c r="J168" s="8">
        <v>117</v>
      </c>
      <c r="K168" s="156" t="str">
        <f>VLOOKUP(I168,Tuan!$A$2:$D$105,2,0)</f>
        <v>25/11/2016</v>
      </c>
      <c r="L168" s="156" t="str">
        <f>VLOOKUP(J168,Tuan!$A$2:$D$105,3,0)</f>
        <v>27/11/2016</v>
      </c>
      <c r="M168" s="355" t="s">
        <v>39</v>
      </c>
    </row>
    <row r="169" spans="1:13" ht="30" customHeight="1">
      <c r="A169" s="6">
        <v>165</v>
      </c>
      <c r="B169" s="6">
        <v>3</v>
      </c>
      <c r="C169" s="147" t="s">
        <v>150</v>
      </c>
      <c r="D169" s="12" t="s">
        <v>9</v>
      </c>
      <c r="E169" s="350" t="s">
        <v>50</v>
      </c>
      <c r="F169" s="354">
        <v>3</v>
      </c>
      <c r="G169" s="8">
        <v>1</v>
      </c>
      <c r="H169" s="8" t="s">
        <v>19</v>
      </c>
      <c r="I169" s="8">
        <v>110</v>
      </c>
      <c r="J169" s="8">
        <v>110</v>
      </c>
      <c r="K169" s="156" t="str">
        <f>VLOOKUP(I169,Tuan!$A$2:$D$105,2,0)</f>
        <v>07/10/2016</v>
      </c>
      <c r="L169" s="156" t="str">
        <f>VLOOKUP(J169,Tuan!$A$2:$D$105,3,0)</f>
        <v>09/10/2016</v>
      </c>
      <c r="M169" s="350" t="s">
        <v>53</v>
      </c>
    </row>
    <row r="170" spans="1:13" ht="30" customHeight="1">
      <c r="A170" s="6">
        <v>166</v>
      </c>
      <c r="B170" s="6">
        <v>3</v>
      </c>
      <c r="C170" s="147" t="s">
        <v>150</v>
      </c>
      <c r="D170" s="12" t="s">
        <v>9</v>
      </c>
      <c r="E170" s="350" t="s">
        <v>50</v>
      </c>
      <c r="F170" s="354">
        <v>3</v>
      </c>
      <c r="G170" s="8">
        <v>1</v>
      </c>
      <c r="H170" s="8" t="s">
        <v>19</v>
      </c>
      <c r="I170" s="8">
        <v>111</v>
      </c>
      <c r="J170" s="8">
        <v>111</v>
      </c>
      <c r="K170" s="156" t="str">
        <f>VLOOKUP(I170,Tuan!$A$2:$D$105,2,0)</f>
        <v>14/10/2016</v>
      </c>
      <c r="L170" s="156" t="str">
        <f>VLOOKUP(J170,Tuan!$A$2:$D$105,3,0)</f>
        <v>16/10/2016</v>
      </c>
      <c r="M170" s="350" t="s">
        <v>53</v>
      </c>
    </row>
    <row r="171" spans="1:13" ht="30" customHeight="1">
      <c r="A171" s="6">
        <v>167</v>
      </c>
      <c r="B171" s="6">
        <v>3</v>
      </c>
      <c r="C171" s="147" t="s">
        <v>150</v>
      </c>
      <c r="D171" s="12" t="s">
        <v>9</v>
      </c>
      <c r="E171" s="350" t="s">
        <v>51</v>
      </c>
      <c r="F171" s="354">
        <v>3</v>
      </c>
      <c r="G171" s="8">
        <v>1</v>
      </c>
      <c r="H171" s="8" t="s">
        <v>19</v>
      </c>
      <c r="I171" s="8">
        <v>107</v>
      </c>
      <c r="J171" s="8">
        <v>107</v>
      </c>
      <c r="K171" s="156" t="str">
        <f>VLOOKUP(I171,Tuan!$A$2:$D$105,2,0)</f>
        <v>16/09/2016</v>
      </c>
      <c r="L171" s="156" t="str">
        <f>VLOOKUP(J171,Tuan!$A$2:$D$105,3,0)</f>
        <v>18/09/2016</v>
      </c>
      <c r="M171" s="346" t="s">
        <v>54</v>
      </c>
    </row>
    <row r="172" spans="1:13" ht="30" customHeight="1">
      <c r="A172" s="6">
        <v>168</v>
      </c>
      <c r="B172" s="6">
        <v>3</v>
      </c>
      <c r="C172" s="147" t="s">
        <v>150</v>
      </c>
      <c r="D172" s="12" t="s">
        <v>9</v>
      </c>
      <c r="E172" s="350" t="s">
        <v>51</v>
      </c>
      <c r="F172" s="354">
        <v>3</v>
      </c>
      <c r="G172" s="8">
        <v>1</v>
      </c>
      <c r="H172" s="8" t="s">
        <v>19</v>
      </c>
      <c r="I172" s="8">
        <v>108</v>
      </c>
      <c r="J172" s="8">
        <v>108</v>
      </c>
      <c r="K172" s="156" t="str">
        <f>VLOOKUP(I172,Tuan!$A$2:$D$105,2,0)</f>
        <v>23/09/2016</v>
      </c>
      <c r="L172" s="156" t="str">
        <f>VLOOKUP(J172,Tuan!$A$2:$D$105,3,0)</f>
        <v>25/09/2016</v>
      </c>
      <c r="M172" s="346" t="s">
        <v>54</v>
      </c>
    </row>
    <row r="173" spans="1:13" ht="30" customHeight="1">
      <c r="A173" s="6">
        <v>169</v>
      </c>
      <c r="B173" s="6">
        <v>3</v>
      </c>
      <c r="C173" s="147" t="s">
        <v>150</v>
      </c>
      <c r="D173" s="12" t="s">
        <v>9</v>
      </c>
      <c r="E173" s="353" t="s">
        <v>47</v>
      </c>
      <c r="F173" s="354">
        <v>4</v>
      </c>
      <c r="G173" s="8">
        <v>1</v>
      </c>
      <c r="H173" s="8" t="s">
        <v>11</v>
      </c>
      <c r="I173" s="8">
        <v>115</v>
      </c>
      <c r="J173" s="8">
        <v>115</v>
      </c>
      <c r="K173" s="156" t="str">
        <f>VLOOKUP(I173,Tuan!$A$2:$D$105,2,0)</f>
        <v>11/11/2016</v>
      </c>
      <c r="L173" s="156" t="str">
        <f>VLOOKUP(J173,Tuan!$A$2:$D$105,3,0)</f>
        <v>13/11/2016</v>
      </c>
      <c r="M173" s="355" t="s">
        <v>52</v>
      </c>
    </row>
    <row r="174" spans="1:13" ht="30" customHeight="1">
      <c r="A174" s="6">
        <v>170</v>
      </c>
      <c r="B174" s="6">
        <v>3</v>
      </c>
      <c r="C174" s="147" t="s">
        <v>150</v>
      </c>
      <c r="D174" s="12" t="s">
        <v>9</v>
      </c>
      <c r="E174" s="353" t="s">
        <v>49</v>
      </c>
      <c r="F174" s="354">
        <v>3</v>
      </c>
      <c r="G174" s="8">
        <v>1</v>
      </c>
      <c r="H174" s="8" t="s">
        <v>11</v>
      </c>
      <c r="I174" s="8">
        <v>118</v>
      </c>
      <c r="J174" s="8">
        <v>118</v>
      </c>
      <c r="K174" s="156" t="str">
        <f>VLOOKUP(I174,Tuan!$A$2:$D$105,2,0)</f>
        <v>02/12/2016</v>
      </c>
      <c r="L174" s="156" t="str">
        <f>VLOOKUP(J174,Tuan!$A$2:$D$105,3,0)</f>
        <v>04/12/2016</v>
      </c>
      <c r="M174" s="355" t="s">
        <v>39</v>
      </c>
    </row>
    <row r="175" spans="1:13" ht="30" customHeight="1">
      <c r="A175" s="6">
        <v>171</v>
      </c>
      <c r="B175" s="6">
        <v>3</v>
      </c>
      <c r="C175" s="147" t="s">
        <v>150</v>
      </c>
      <c r="D175" s="12" t="s">
        <v>9</v>
      </c>
      <c r="E175" s="350" t="s">
        <v>50</v>
      </c>
      <c r="F175" s="354">
        <v>3</v>
      </c>
      <c r="G175" s="8">
        <v>1</v>
      </c>
      <c r="H175" s="8" t="s">
        <v>11</v>
      </c>
      <c r="I175" s="8">
        <v>112</v>
      </c>
      <c r="J175" s="8">
        <v>112</v>
      </c>
      <c r="K175" s="156" t="str">
        <f>VLOOKUP(I175,Tuan!$A$2:$D$105,2,0)</f>
        <v>21/10/2016</v>
      </c>
      <c r="L175" s="156" t="str">
        <f>VLOOKUP(J175,Tuan!$A$2:$D$105,3,0)</f>
        <v>23/10/2016</v>
      </c>
      <c r="M175" s="350" t="s">
        <v>53</v>
      </c>
    </row>
    <row r="176" spans="1:13" ht="30" customHeight="1">
      <c r="A176" s="6">
        <v>172</v>
      </c>
      <c r="B176" s="6">
        <v>3</v>
      </c>
      <c r="C176" s="147" t="s">
        <v>150</v>
      </c>
      <c r="D176" s="12" t="s">
        <v>9</v>
      </c>
      <c r="E176" s="350" t="s">
        <v>51</v>
      </c>
      <c r="F176" s="354">
        <v>3</v>
      </c>
      <c r="G176" s="8">
        <v>1</v>
      </c>
      <c r="H176" s="8" t="s">
        <v>11</v>
      </c>
      <c r="I176" s="8">
        <v>109</v>
      </c>
      <c r="J176" s="8">
        <v>109</v>
      </c>
      <c r="K176" s="156" t="str">
        <f>VLOOKUP(I176,Tuan!$A$2:$D$105,2,0)</f>
        <v>30/09/2016</v>
      </c>
      <c r="L176" s="156" t="str">
        <f>VLOOKUP(J176,Tuan!$A$2:$D$105,3,0)</f>
        <v>02/10/2016</v>
      </c>
      <c r="M176" s="346" t="s">
        <v>54</v>
      </c>
    </row>
    <row r="177" spans="1:13" ht="30" customHeight="1">
      <c r="A177" s="6">
        <v>173</v>
      </c>
      <c r="B177" s="6">
        <v>3</v>
      </c>
      <c r="C177" s="147" t="s">
        <v>150</v>
      </c>
      <c r="D177" s="12" t="s">
        <v>9</v>
      </c>
      <c r="E177" s="353" t="s">
        <v>55</v>
      </c>
      <c r="F177" s="354">
        <v>3</v>
      </c>
      <c r="G177" s="8">
        <v>2</v>
      </c>
      <c r="H177" s="8" t="s">
        <v>19</v>
      </c>
      <c r="I177" s="8">
        <v>141</v>
      </c>
      <c r="J177" s="8">
        <v>141</v>
      </c>
      <c r="K177" s="156" t="str">
        <f>VLOOKUP(I177,Tuan!$A$2:$D$105,2,0)</f>
        <v>12/05/2017</v>
      </c>
      <c r="L177" s="156" t="str">
        <f>VLOOKUP(J177,Tuan!$A$2:$D$105,3,0)</f>
        <v>14/05/2017</v>
      </c>
      <c r="M177" s="355" t="s">
        <v>39</v>
      </c>
    </row>
    <row r="178" spans="1:13" ht="30" customHeight="1">
      <c r="A178" s="6">
        <v>174</v>
      </c>
      <c r="B178" s="6">
        <v>3</v>
      </c>
      <c r="C178" s="147" t="s">
        <v>150</v>
      </c>
      <c r="D178" s="12" t="s">
        <v>9</v>
      </c>
      <c r="E178" s="353" t="s">
        <v>55</v>
      </c>
      <c r="F178" s="354">
        <v>3</v>
      </c>
      <c r="G178" s="8">
        <v>2</v>
      </c>
      <c r="H178" s="8" t="s">
        <v>19</v>
      </c>
      <c r="I178" s="8">
        <v>142</v>
      </c>
      <c r="J178" s="8">
        <v>142</v>
      </c>
      <c r="K178" s="156" t="str">
        <f>VLOOKUP(I178,Tuan!$A$2:$D$105,2,0)</f>
        <v>19/05/2017</v>
      </c>
      <c r="L178" s="156" t="str">
        <f>VLOOKUP(J178,Tuan!$A$2:$D$105,3,0)</f>
        <v>21/05/2017</v>
      </c>
      <c r="M178" s="355" t="s">
        <v>39</v>
      </c>
    </row>
    <row r="179" spans="1:13" ht="30" customHeight="1">
      <c r="A179" s="6">
        <v>175</v>
      </c>
      <c r="B179" s="6">
        <v>3</v>
      </c>
      <c r="C179" s="147" t="s">
        <v>150</v>
      </c>
      <c r="D179" s="12" t="s">
        <v>9</v>
      </c>
      <c r="E179" s="353" t="s">
        <v>56</v>
      </c>
      <c r="F179" s="354">
        <v>3</v>
      </c>
      <c r="G179" s="8">
        <v>2</v>
      </c>
      <c r="H179" s="8" t="s">
        <v>19</v>
      </c>
      <c r="I179" s="8">
        <v>130</v>
      </c>
      <c r="J179" s="8">
        <v>130</v>
      </c>
      <c r="K179" s="156" t="str">
        <f>VLOOKUP(I179,Tuan!$A$2:$D$105,2,0)</f>
        <v>24/02/2017</v>
      </c>
      <c r="L179" s="156" t="str">
        <f>VLOOKUP(J179,Tuan!$A$2:$D$105,3,0)</f>
        <v>26/02/2017</v>
      </c>
      <c r="M179" s="355" t="s">
        <v>52</v>
      </c>
    </row>
    <row r="180" spans="1:13" ht="30" customHeight="1">
      <c r="A180" s="6">
        <v>176</v>
      </c>
      <c r="B180" s="6">
        <v>3</v>
      </c>
      <c r="C180" s="147" t="s">
        <v>150</v>
      </c>
      <c r="D180" s="12" t="s">
        <v>9</v>
      </c>
      <c r="E180" s="353" t="s">
        <v>56</v>
      </c>
      <c r="F180" s="354">
        <v>3</v>
      </c>
      <c r="G180" s="8">
        <v>2</v>
      </c>
      <c r="H180" s="8" t="s">
        <v>19</v>
      </c>
      <c r="I180" s="8">
        <v>131</v>
      </c>
      <c r="J180" s="8">
        <v>131</v>
      </c>
      <c r="K180" s="156" t="str">
        <f>VLOOKUP(I180,Tuan!$A$2:$D$105,2,0)</f>
        <v>03/03/2017</v>
      </c>
      <c r="L180" s="156" t="str">
        <f>VLOOKUP(J180,Tuan!$A$2:$D$105,3,0)</f>
        <v>05/03/2017</v>
      </c>
      <c r="M180" s="355" t="s">
        <v>52</v>
      </c>
    </row>
    <row r="181" spans="1:13" ht="30" customHeight="1">
      <c r="A181" s="6">
        <v>177</v>
      </c>
      <c r="B181" s="6">
        <v>3</v>
      </c>
      <c r="C181" s="147" t="s">
        <v>150</v>
      </c>
      <c r="D181" s="12" t="s">
        <v>9</v>
      </c>
      <c r="E181" s="353" t="s">
        <v>57</v>
      </c>
      <c r="F181" s="354">
        <v>2</v>
      </c>
      <c r="G181" s="8">
        <v>2</v>
      </c>
      <c r="H181" s="8" t="s">
        <v>19</v>
      </c>
      <c r="I181" s="8">
        <v>132</v>
      </c>
      <c r="J181" s="8">
        <v>132</v>
      </c>
      <c r="K181" s="156" t="str">
        <f>VLOOKUP(I181,Tuan!$A$2:$D$105,2,0)</f>
        <v>10/03/2017</v>
      </c>
      <c r="L181" s="156" t="str">
        <f>VLOOKUP(J181,Tuan!$A$2:$D$105,3,0)</f>
        <v>12/03/2017</v>
      </c>
      <c r="M181" s="355" t="s">
        <v>52</v>
      </c>
    </row>
    <row r="182" spans="1:13" ht="30" customHeight="1">
      <c r="A182" s="6">
        <v>178</v>
      </c>
      <c r="B182" s="6">
        <v>3</v>
      </c>
      <c r="C182" s="147" t="s">
        <v>150</v>
      </c>
      <c r="D182" s="12" t="s">
        <v>9</v>
      </c>
      <c r="E182" s="353" t="s">
        <v>10</v>
      </c>
      <c r="F182" s="354">
        <v>3</v>
      </c>
      <c r="G182" s="8">
        <v>2</v>
      </c>
      <c r="H182" s="8" t="s">
        <v>19</v>
      </c>
      <c r="I182" s="8">
        <v>134</v>
      </c>
      <c r="J182" s="8">
        <v>134</v>
      </c>
      <c r="K182" s="156" t="str">
        <f>VLOOKUP(I182,Tuan!$A$2:$D$105,2,0)</f>
        <v>24/03/2017</v>
      </c>
      <c r="L182" s="156" t="str">
        <f>VLOOKUP(J182,Tuan!$A$2:$D$105,3,0)</f>
        <v>26/03/2017</v>
      </c>
      <c r="M182" s="355" t="s">
        <v>12</v>
      </c>
    </row>
    <row r="183" spans="1:13" ht="30" customHeight="1">
      <c r="A183" s="6">
        <v>179</v>
      </c>
      <c r="B183" s="6">
        <v>3</v>
      </c>
      <c r="C183" s="147" t="s">
        <v>150</v>
      </c>
      <c r="D183" s="12" t="s">
        <v>9</v>
      </c>
      <c r="E183" s="353" t="s">
        <v>10</v>
      </c>
      <c r="F183" s="354">
        <v>3</v>
      </c>
      <c r="G183" s="8">
        <v>2</v>
      </c>
      <c r="H183" s="8" t="s">
        <v>19</v>
      </c>
      <c r="I183" s="8">
        <v>135</v>
      </c>
      <c r="J183" s="8">
        <v>135</v>
      </c>
      <c r="K183" s="156" t="str">
        <f>VLOOKUP(I183,Tuan!$A$2:$D$105,2,0)</f>
        <v>31/03/2017</v>
      </c>
      <c r="L183" s="156" t="str">
        <f>VLOOKUP(J183,Tuan!$A$2:$D$105,3,0)</f>
        <v>02/04/2017</v>
      </c>
      <c r="M183" s="355" t="s">
        <v>12</v>
      </c>
    </row>
    <row r="184" spans="1:13" ht="30" customHeight="1">
      <c r="A184" s="6">
        <v>180</v>
      </c>
      <c r="B184" s="6">
        <v>3</v>
      </c>
      <c r="C184" s="147" t="s">
        <v>150</v>
      </c>
      <c r="D184" s="12" t="s">
        <v>9</v>
      </c>
      <c r="E184" s="353" t="s">
        <v>14</v>
      </c>
      <c r="F184" s="354">
        <v>2</v>
      </c>
      <c r="G184" s="8">
        <v>2</v>
      </c>
      <c r="H184" s="8" t="s">
        <v>19</v>
      </c>
      <c r="I184" s="8">
        <v>138</v>
      </c>
      <c r="J184" s="8">
        <v>138</v>
      </c>
      <c r="K184" s="156" t="str">
        <f>VLOOKUP(I184,Tuan!$A$2:$D$105,2,0)</f>
        <v>21/04/2017</v>
      </c>
      <c r="L184" s="156" t="str">
        <f>VLOOKUP(J184,Tuan!$A$2:$D$105,3,0)</f>
        <v>23/04/2017</v>
      </c>
      <c r="M184" s="355" t="s">
        <v>12</v>
      </c>
    </row>
    <row r="185" spans="1:13" ht="30" customHeight="1">
      <c r="A185" s="6">
        <v>181</v>
      </c>
      <c r="B185" s="6">
        <v>3</v>
      </c>
      <c r="C185" s="147" t="s">
        <v>150</v>
      </c>
      <c r="D185" s="12" t="s">
        <v>9</v>
      </c>
      <c r="E185" s="350" t="s">
        <v>13</v>
      </c>
      <c r="F185" s="354">
        <v>1</v>
      </c>
      <c r="G185" s="8">
        <v>2</v>
      </c>
      <c r="H185" s="8" t="s">
        <v>19</v>
      </c>
      <c r="I185" s="8">
        <v>136</v>
      </c>
      <c r="J185" s="8">
        <v>136</v>
      </c>
      <c r="K185" s="156" t="str">
        <f>VLOOKUP(I185,Tuan!$A$2:$D$105,2,0)</f>
        <v>07/04/2017</v>
      </c>
      <c r="L185" s="156" t="str">
        <f>VLOOKUP(J185,Tuan!$A$2:$D$105,3,0)</f>
        <v>09/04/2017</v>
      </c>
      <c r="M185" s="346" t="s">
        <v>12</v>
      </c>
    </row>
    <row r="186" spans="1:13" ht="30" customHeight="1">
      <c r="A186" s="6">
        <v>182</v>
      </c>
      <c r="B186" s="6">
        <v>3</v>
      </c>
      <c r="C186" s="147" t="s">
        <v>150</v>
      </c>
      <c r="D186" s="12" t="s">
        <v>9</v>
      </c>
      <c r="E186" s="350" t="s">
        <v>15</v>
      </c>
      <c r="F186" s="354">
        <v>1</v>
      </c>
      <c r="G186" s="8">
        <v>2</v>
      </c>
      <c r="H186" s="8" t="s">
        <v>19</v>
      </c>
      <c r="I186" s="8">
        <v>139</v>
      </c>
      <c r="J186" s="8">
        <v>139</v>
      </c>
      <c r="K186" s="156" t="str">
        <f>VLOOKUP(I186,Tuan!$A$2:$D$105,2,0)</f>
        <v>28/04/2017</v>
      </c>
      <c r="L186" s="156" t="str">
        <f>VLOOKUP(J186,Tuan!$A$2:$D$105,3,0)</f>
        <v>30/04/2017</v>
      </c>
      <c r="M186" s="346" t="s">
        <v>12</v>
      </c>
    </row>
    <row r="187" spans="1:13" ht="30" customHeight="1">
      <c r="A187" s="6">
        <v>183</v>
      </c>
      <c r="B187" s="6">
        <v>3</v>
      </c>
      <c r="C187" s="147" t="s">
        <v>150</v>
      </c>
      <c r="D187" s="12" t="s">
        <v>9</v>
      </c>
      <c r="E187" s="353" t="s">
        <v>55</v>
      </c>
      <c r="F187" s="354">
        <v>3</v>
      </c>
      <c r="G187" s="8">
        <v>2</v>
      </c>
      <c r="H187" s="8" t="s">
        <v>11</v>
      </c>
      <c r="I187" s="8">
        <v>143</v>
      </c>
      <c r="J187" s="8">
        <v>143</v>
      </c>
      <c r="K187" s="156" t="str">
        <f>VLOOKUP(I187,Tuan!$A$2:$D$105,2,0)</f>
        <v>26/05/2017</v>
      </c>
      <c r="L187" s="156" t="str">
        <f>VLOOKUP(J187,Tuan!$A$2:$D$105,3,0)</f>
        <v>28/05/2017</v>
      </c>
      <c r="M187" s="355" t="s">
        <v>39</v>
      </c>
    </row>
    <row r="188" spans="1:13" ht="30" customHeight="1">
      <c r="A188" s="6">
        <v>184</v>
      </c>
      <c r="B188" s="6">
        <v>3</v>
      </c>
      <c r="C188" s="147" t="s">
        <v>150</v>
      </c>
      <c r="D188" s="12" t="s">
        <v>9</v>
      </c>
      <c r="E188" s="353" t="s">
        <v>56</v>
      </c>
      <c r="F188" s="354">
        <v>3</v>
      </c>
      <c r="G188" s="8">
        <v>2</v>
      </c>
      <c r="H188" s="8" t="s">
        <v>11</v>
      </c>
      <c r="I188" s="8">
        <v>133</v>
      </c>
      <c r="J188" s="8">
        <v>133</v>
      </c>
      <c r="K188" s="156" t="str">
        <f>VLOOKUP(I188,Tuan!$A$2:$D$105,2,0)</f>
        <v>17/03/2017</v>
      </c>
      <c r="L188" s="156" t="str">
        <f>VLOOKUP(J188,Tuan!$A$2:$D$105,3,0)</f>
        <v>19/03/2017</v>
      </c>
      <c r="M188" s="355" t="s">
        <v>52</v>
      </c>
    </row>
    <row r="189" spans="1:13" ht="30" customHeight="1">
      <c r="A189" s="6">
        <v>185</v>
      </c>
      <c r="B189" s="6">
        <v>3</v>
      </c>
      <c r="C189" s="147" t="s">
        <v>150</v>
      </c>
      <c r="D189" s="12" t="s">
        <v>9</v>
      </c>
      <c r="E189" s="353" t="s">
        <v>57</v>
      </c>
      <c r="F189" s="354">
        <v>2</v>
      </c>
      <c r="G189" s="8">
        <v>2</v>
      </c>
      <c r="H189" s="8" t="s">
        <v>11</v>
      </c>
      <c r="I189" s="8">
        <v>133</v>
      </c>
      <c r="J189" s="8">
        <v>133</v>
      </c>
      <c r="K189" s="156" t="str">
        <f>VLOOKUP(I189,Tuan!$A$2:$D$105,2,0)</f>
        <v>17/03/2017</v>
      </c>
      <c r="L189" s="156" t="str">
        <f>VLOOKUP(J189,Tuan!$A$2:$D$105,3,0)</f>
        <v>19/03/2017</v>
      </c>
      <c r="M189" s="355" t="s">
        <v>52</v>
      </c>
    </row>
    <row r="190" spans="1:13" ht="30" customHeight="1">
      <c r="A190" s="6">
        <v>186</v>
      </c>
      <c r="B190" s="6">
        <v>3</v>
      </c>
      <c r="C190" s="147" t="s">
        <v>150</v>
      </c>
      <c r="D190" s="12" t="s">
        <v>9</v>
      </c>
      <c r="E190" s="353" t="s">
        <v>10</v>
      </c>
      <c r="F190" s="354">
        <v>3</v>
      </c>
      <c r="G190" s="8">
        <v>2</v>
      </c>
      <c r="H190" s="8" t="s">
        <v>11</v>
      </c>
      <c r="I190" s="8">
        <v>137</v>
      </c>
      <c r="J190" s="8">
        <v>137</v>
      </c>
      <c r="K190" s="156" t="str">
        <f>VLOOKUP(I190,Tuan!$A$2:$D$105,2,0)</f>
        <v>14/04/2017</v>
      </c>
      <c r="L190" s="156" t="str">
        <f>VLOOKUP(J190,Tuan!$A$2:$D$105,3,0)</f>
        <v>16/04/2017</v>
      </c>
      <c r="M190" s="355" t="s">
        <v>12</v>
      </c>
    </row>
    <row r="191" spans="1:13" ht="30" customHeight="1">
      <c r="A191" s="6">
        <v>187</v>
      </c>
      <c r="B191" s="6">
        <v>3</v>
      </c>
      <c r="C191" s="147" t="s">
        <v>150</v>
      </c>
      <c r="D191" s="12" t="s">
        <v>9</v>
      </c>
      <c r="E191" s="353" t="s">
        <v>14</v>
      </c>
      <c r="F191" s="354">
        <v>2</v>
      </c>
      <c r="G191" s="8">
        <v>2</v>
      </c>
      <c r="H191" s="8" t="s">
        <v>11</v>
      </c>
      <c r="I191" s="8">
        <v>140</v>
      </c>
      <c r="J191" s="8">
        <v>140</v>
      </c>
      <c r="K191" s="156" t="str">
        <f>VLOOKUP(I191,Tuan!$A$2:$D$105,2,0)</f>
        <v>05/05/2017</v>
      </c>
      <c r="L191" s="156" t="str">
        <f>VLOOKUP(J191,Tuan!$A$2:$D$105,3,0)</f>
        <v>07/05/2017</v>
      </c>
      <c r="M191" s="355" t="s">
        <v>12</v>
      </c>
    </row>
    <row r="192" spans="1:13" ht="30" customHeight="1">
      <c r="A192" s="6">
        <v>188</v>
      </c>
      <c r="B192" s="6">
        <v>3</v>
      </c>
      <c r="C192" s="147" t="s">
        <v>150</v>
      </c>
      <c r="D192" s="12" t="s">
        <v>9</v>
      </c>
      <c r="E192" s="350" t="s">
        <v>13</v>
      </c>
      <c r="F192" s="354">
        <v>1</v>
      </c>
      <c r="G192" s="8">
        <v>2</v>
      </c>
      <c r="H192" s="8" t="s">
        <v>11</v>
      </c>
      <c r="I192" s="8">
        <v>137</v>
      </c>
      <c r="J192" s="8">
        <v>137</v>
      </c>
      <c r="K192" s="156" t="str">
        <f>VLOOKUP(I192,Tuan!$A$2:$D$105,2,0)</f>
        <v>14/04/2017</v>
      </c>
      <c r="L192" s="156" t="str">
        <f>VLOOKUP(J192,Tuan!$A$2:$D$105,3,0)</f>
        <v>16/04/2017</v>
      </c>
      <c r="M192" s="346" t="s">
        <v>12</v>
      </c>
    </row>
    <row r="193" spans="1:13" ht="30" customHeight="1">
      <c r="A193" s="6">
        <v>189</v>
      </c>
      <c r="B193" s="6">
        <v>2</v>
      </c>
      <c r="C193" s="13" t="s">
        <v>185</v>
      </c>
      <c r="D193" s="12" t="s">
        <v>9</v>
      </c>
      <c r="E193" s="353" t="s">
        <v>64</v>
      </c>
      <c r="F193" s="19">
        <v>3</v>
      </c>
      <c r="G193" s="8">
        <v>1</v>
      </c>
      <c r="H193" s="20" t="s">
        <v>212</v>
      </c>
      <c r="I193" s="8">
        <v>4</v>
      </c>
      <c r="J193" s="8">
        <v>5</v>
      </c>
      <c r="K193" s="156" t="str">
        <f>VLOOKUP(I193,Tuan!$A$2:$D$105,2,0)</f>
        <v>22/08/1016</v>
      </c>
      <c r="L193" s="156" t="str">
        <f>VLOOKUP(J193,Tuan!$A$2:$D$105,3,0)</f>
        <v>04/09/2016</v>
      </c>
      <c r="M193" s="355" t="s">
        <v>70</v>
      </c>
    </row>
    <row r="194" spans="1:13" ht="30" customHeight="1">
      <c r="A194" s="6">
        <v>190</v>
      </c>
      <c r="B194" s="6">
        <v>2</v>
      </c>
      <c r="C194" s="13" t="s">
        <v>185</v>
      </c>
      <c r="D194" s="12" t="s">
        <v>9</v>
      </c>
      <c r="E194" s="353" t="s">
        <v>65</v>
      </c>
      <c r="F194" s="19">
        <v>3</v>
      </c>
      <c r="G194" s="8">
        <v>1</v>
      </c>
      <c r="H194" s="20" t="s">
        <v>212</v>
      </c>
      <c r="I194" s="8">
        <v>8</v>
      </c>
      <c r="J194" s="8">
        <v>9</v>
      </c>
      <c r="K194" s="156" t="str">
        <f>VLOOKUP(I194,Tuan!$A$2:$D$105,2,0)</f>
        <v>19/09/2016</v>
      </c>
      <c r="L194" s="156" t="str">
        <f>VLOOKUP(J194,Tuan!$A$2:$D$105,3,0)</f>
        <v>02/10/2016</v>
      </c>
      <c r="M194" s="355" t="s">
        <v>71</v>
      </c>
    </row>
    <row r="195" spans="1:13" ht="30" customHeight="1">
      <c r="A195" s="6">
        <v>191</v>
      </c>
      <c r="B195" s="6">
        <v>2</v>
      </c>
      <c r="C195" s="13" t="s">
        <v>185</v>
      </c>
      <c r="D195" s="12" t="s">
        <v>9</v>
      </c>
      <c r="E195" s="353" t="s">
        <v>66</v>
      </c>
      <c r="F195" s="19">
        <v>3</v>
      </c>
      <c r="G195" s="8">
        <v>1</v>
      </c>
      <c r="H195" s="20" t="s">
        <v>212</v>
      </c>
      <c r="I195" s="8">
        <v>20</v>
      </c>
      <c r="J195" s="8">
        <v>21</v>
      </c>
      <c r="K195" s="156" t="str">
        <f>VLOOKUP(I195,Tuan!$A$2:$D$105,2,0)</f>
        <v>12/12/2016</v>
      </c>
      <c r="L195" s="156" t="str">
        <f>VLOOKUP(J195,Tuan!$A$2:$D$105,3,0)</f>
        <v>25/12/2016</v>
      </c>
      <c r="M195" s="355" t="s">
        <v>62</v>
      </c>
    </row>
    <row r="196" spans="1:13" ht="30" customHeight="1">
      <c r="A196" s="6">
        <v>192</v>
      </c>
      <c r="B196" s="6">
        <v>2</v>
      </c>
      <c r="C196" s="13" t="s">
        <v>185</v>
      </c>
      <c r="D196" s="12" t="s">
        <v>9</v>
      </c>
      <c r="E196" s="353" t="s">
        <v>67</v>
      </c>
      <c r="F196" s="19">
        <v>3</v>
      </c>
      <c r="G196" s="8">
        <v>1</v>
      </c>
      <c r="H196" s="20" t="s">
        <v>212</v>
      </c>
      <c r="I196" s="8">
        <v>12</v>
      </c>
      <c r="J196" s="8">
        <v>13</v>
      </c>
      <c r="K196" s="156" t="str">
        <f>VLOOKUP(I196,Tuan!$A$2:$D$105,2,0)</f>
        <v>17/10/2016</v>
      </c>
      <c r="L196" s="156" t="str">
        <f>VLOOKUP(J196,Tuan!$A$2:$D$105,3,0)</f>
        <v>30/10/2016</v>
      </c>
      <c r="M196" s="355" t="s">
        <v>72</v>
      </c>
    </row>
    <row r="197" spans="1:13" ht="30" customHeight="1">
      <c r="A197" s="6">
        <v>193</v>
      </c>
      <c r="B197" s="6">
        <v>2</v>
      </c>
      <c r="C197" s="13" t="s">
        <v>185</v>
      </c>
      <c r="D197" s="12" t="s">
        <v>9</v>
      </c>
      <c r="E197" s="353" t="s">
        <v>383</v>
      </c>
      <c r="F197" s="19">
        <v>3</v>
      </c>
      <c r="G197" s="8">
        <v>1</v>
      </c>
      <c r="H197" s="20" t="s">
        <v>212</v>
      </c>
      <c r="I197" s="8">
        <v>16</v>
      </c>
      <c r="J197" s="8">
        <v>17</v>
      </c>
      <c r="K197" s="156" t="str">
        <f>VLOOKUP(I197,Tuan!$A$2:$D$105,2,0)</f>
        <v>14/11/2016</v>
      </c>
      <c r="L197" s="156" t="str">
        <f>VLOOKUP(J197,Tuan!$A$2:$D$105,3,0)</f>
        <v>27/11/2016</v>
      </c>
      <c r="M197" s="353" t="s">
        <v>383</v>
      </c>
    </row>
    <row r="198" spans="1:13" ht="30" customHeight="1">
      <c r="A198" s="6">
        <v>194</v>
      </c>
      <c r="B198" s="6">
        <v>2</v>
      </c>
      <c r="C198" s="13" t="s">
        <v>185</v>
      </c>
      <c r="D198" s="12" t="s">
        <v>9</v>
      </c>
      <c r="E198" s="353" t="s">
        <v>68</v>
      </c>
      <c r="F198" s="19">
        <v>3</v>
      </c>
      <c r="G198" s="8">
        <v>2</v>
      </c>
      <c r="H198" s="20" t="s">
        <v>212</v>
      </c>
      <c r="I198" s="8">
        <v>29</v>
      </c>
      <c r="J198" s="8">
        <v>30</v>
      </c>
      <c r="K198" s="156" t="str">
        <f>VLOOKUP(I198,Tuan!$A$2:$D$105,2,0)</f>
        <v>13/02/2017</v>
      </c>
      <c r="L198" s="156" t="str">
        <f>VLOOKUP(J198,Tuan!$A$2:$D$105,3,0)</f>
        <v>26/02/2017</v>
      </c>
      <c r="M198" s="355" t="s">
        <v>72</v>
      </c>
    </row>
    <row r="199" spans="1:13" ht="30" customHeight="1">
      <c r="A199" s="6">
        <v>195</v>
      </c>
      <c r="B199" s="6">
        <v>2</v>
      </c>
      <c r="C199" s="13" t="s">
        <v>185</v>
      </c>
      <c r="D199" s="12" t="s">
        <v>9</v>
      </c>
      <c r="E199" s="353" t="s">
        <v>74</v>
      </c>
      <c r="F199" s="354">
        <v>3</v>
      </c>
      <c r="G199" s="8">
        <v>2</v>
      </c>
      <c r="H199" s="20" t="s">
        <v>212</v>
      </c>
      <c r="I199" s="8">
        <v>45</v>
      </c>
      <c r="J199" s="8">
        <v>46</v>
      </c>
      <c r="K199" s="156" t="str">
        <f>VLOOKUP(I199,Tuan!$A$2:$D$105,2,0)</f>
        <v>05/06/2017</v>
      </c>
      <c r="L199" s="156" t="str">
        <f>VLOOKUP(J199,Tuan!$A$2:$D$105,3,0)</f>
        <v>18/06/2017</v>
      </c>
      <c r="M199" s="355" t="s">
        <v>52</v>
      </c>
    </row>
    <row r="200" spans="1:13" ht="30" customHeight="1">
      <c r="A200" s="6">
        <v>196</v>
      </c>
      <c r="B200" s="6">
        <v>2</v>
      </c>
      <c r="C200" s="13" t="s">
        <v>185</v>
      </c>
      <c r="D200" s="12" t="s">
        <v>9</v>
      </c>
      <c r="E200" s="353" t="s">
        <v>48</v>
      </c>
      <c r="F200" s="354">
        <v>2</v>
      </c>
      <c r="G200" s="8">
        <v>2</v>
      </c>
      <c r="H200" s="20" t="s">
        <v>19</v>
      </c>
      <c r="I200" s="8">
        <v>45</v>
      </c>
      <c r="J200" s="8">
        <v>46</v>
      </c>
      <c r="K200" s="156" t="str">
        <f>VLOOKUP(I200,Tuan!$A$2:$D$105,2,0)</f>
        <v>05/06/2017</v>
      </c>
      <c r="L200" s="156" t="str">
        <f>VLOOKUP(J200,Tuan!$A$2:$D$105,3,0)</f>
        <v>18/06/2017</v>
      </c>
      <c r="M200" s="355" t="s">
        <v>52</v>
      </c>
    </row>
    <row r="201" spans="1:13" ht="30" customHeight="1">
      <c r="A201" s="6">
        <v>197</v>
      </c>
      <c r="B201" s="6">
        <v>2</v>
      </c>
      <c r="C201" s="13" t="s">
        <v>185</v>
      </c>
      <c r="D201" s="12" t="s">
        <v>9</v>
      </c>
      <c r="E201" s="353" t="s">
        <v>76</v>
      </c>
      <c r="F201" s="354">
        <v>2</v>
      </c>
      <c r="G201" s="8">
        <v>2</v>
      </c>
      <c r="H201" s="20" t="s">
        <v>212</v>
      </c>
      <c r="I201" s="8">
        <v>41</v>
      </c>
      <c r="J201" s="8">
        <v>42</v>
      </c>
      <c r="K201" s="156" t="str">
        <f>VLOOKUP(I201,Tuan!$A$2:$D$105,2,0)</f>
        <v>08/05/2017</v>
      </c>
      <c r="L201" s="156" t="str">
        <f>VLOOKUP(J201,Tuan!$A$2:$D$105,3,0)</f>
        <v>21/05/2017</v>
      </c>
      <c r="M201" s="355" t="s">
        <v>76</v>
      </c>
    </row>
    <row r="202" spans="1:13" ht="30" customHeight="1">
      <c r="A202" s="6">
        <v>198</v>
      </c>
      <c r="B202" s="6">
        <v>2</v>
      </c>
      <c r="C202" s="13" t="s">
        <v>185</v>
      </c>
      <c r="D202" s="12" t="s">
        <v>9</v>
      </c>
      <c r="E202" s="353" t="s">
        <v>77</v>
      </c>
      <c r="F202" s="354">
        <v>1</v>
      </c>
      <c r="G202" s="8">
        <v>2</v>
      </c>
      <c r="H202" s="20" t="s">
        <v>212</v>
      </c>
      <c r="I202" s="8">
        <v>41</v>
      </c>
      <c r="J202" s="8">
        <v>42</v>
      </c>
      <c r="K202" s="156" t="str">
        <f>VLOOKUP(I202,Tuan!$A$2:$D$105,2,0)</f>
        <v>08/05/2017</v>
      </c>
      <c r="L202" s="156" t="str">
        <f>VLOOKUP(J202,Tuan!$A$2:$D$105,3,0)</f>
        <v>21/05/2017</v>
      </c>
      <c r="M202" s="355" t="s">
        <v>76</v>
      </c>
    </row>
    <row r="203" spans="1:13" ht="30" customHeight="1">
      <c r="A203" s="6">
        <v>199</v>
      </c>
      <c r="B203" s="6">
        <v>2</v>
      </c>
      <c r="C203" s="13" t="s">
        <v>185</v>
      </c>
      <c r="D203" s="12" t="s">
        <v>9</v>
      </c>
      <c r="E203" s="353" t="s">
        <v>75</v>
      </c>
      <c r="F203" s="354">
        <v>3</v>
      </c>
      <c r="G203" s="8">
        <v>2</v>
      </c>
      <c r="H203" s="20" t="s">
        <v>212</v>
      </c>
      <c r="I203" s="8">
        <v>37</v>
      </c>
      <c r="J203" s="8">
        <v>38</v>
      </c>
      <c r="K203" s="156" t="str">
        <f>VLOOKUP(I203,Tuan!$A$2:$D$105,2,0)</f>
        <v>10/04/2017</v>
      </c>
      <c r="L203" s="156" t="str">
        <f>VLOOKUP(J203,Tuan!$A$2:$D$105,3,0)</f>
        <v>23/04/2017</v>
      </c>
      <c r="M203" s="353" t="s">
        <v>53</v>
      </c>
    </row>
    <row r="204" spans="1:13" ht="30" customHeight="1">
      <c r="A204" s="6">
        <v>200</v>
      </c>
      <c r="B204" s="6">
        <v>2</v>
      </c>
      <c r="C204" s="13" t="s">
        <v>185</v>
      </c>
      <c r="D204" s="12" t="s">
        <v>9</v>
      </c>
      <c r="E204" s="353" t="s">
        <v>78</v>
      </c>
      <c r="F204" s="354">
        <v>3</v>
      </c>
      <c r="G204" s="8">
        <v>2</v>
      </c>
      <c r="H204" s="20" t="s">
        <v>212</v>
      </c>
      <c r="I204" s="8">
        <v>33</v>
      </c>
      <c r="J204" s="8">
        <v>34</v>
      </c>
      <c r="K204" s="156" t="str">
        <f>VLOOKUP(I204,Tuan!$A$2:$D$105,2,0)</f>
        <v>13/03/2017</v>
      </c>
      <c r="L204" s="156" t="str">
        <f>VLOOKUP(J204,Tuan!$A$2:$D$105,3,0)</f>
        <v>26/03/2017</v>
      </c>
      <c r="M204" s="355" t="s">
        <v>78</v>
      </c>
    </row>
    <row r="205" spans="1:13" ht="30" customHeight="1">
      <c r="A205" s="6">
        <v>201</v>
      </c>
      <c r="B205" s="6">
        <v>2</v>
      </c>
      <c r="C205" s="13" t="s">
        <v>184</v>
      </c>
      <c r="D205" s="12" t="s">
        <v>9</v>
      </c>
      <c r="E205" s="353" t="s">
        <v>64</v>
      </c>
      <c r="F205" s="19">
        <v>3</v>
      </c>
      <c r="G205" s="8">
        <v>1</v>
      </c>
      <c r="H205" s="20" t="s">
        <v>212</v>
      </c>
      <c r="I205" s="8">
        <v>15</v>
      </c>
      <c r="J205" s="8">
        <v>16</v>
      </c>
      <c r="K205" s="156" t="str">
        <f>VLOOKUP(I205,Tuan!$A$2:$D$105,2,0)</f>
        <v>07/11/2016</v>
      </c>
      <c r="L205" s="156" t="str">
        <f>VLOOKUP(J205,Tuan!$A$2:$D$105,3,0)</f>
        <v>20/11/2016</v>
      </c>
      <c r="M205" s="355" t="s">
        <v>70</v>
      </c>
    </row>
    <row r="206" spans="1:13" ht="30" customHeight="1">
      <c r="A206" s="6">
        <v>202</v>
      </c>
      <c r="B206" s="6">
        <v>2</v>
      </c>
      <c r="C206" s="13" t="s">
        <v>184</v>
      </c>
      <c r="D206" s="12" t="s">
        <v>9</v>
      </c>
      <c r="E206" s="353" t="s">
        <v>65</v>
      </c>
      <c r="F206" s="19">
        <v>3</v>
      </c>
      <c r="G206" s="8">
        <v>1</v>
      </c>
      <c r="H206" s="20" t="s">
        <v>212</v>
      </c>
      <c r="I206" s="8">
        <v>7</v>
      </c>
      <c r="J206" s="8">
        <v>8</v>
      </c>
      <c r="K206" s="156" t="str">
        <f>VLOOKUP(I206,Tuan!$A$2:$D$105,2,0)</f>
        <v>12/09/2016</v>
      </c>
      <c r="L206" s="156" t="str">
        <f>VLOOKUP(J206,Tuan!$A$2:$D$105,3,0)</f>
        <v>25/09/2016</v>
      </c>
      <c r="M206" s="355" t="s">
        <v>71</v>
      </c>
    </row>
    <row r="207" spans="1:13" ht="30" customHeight="1">
      <c r="A207" s="6">
        <v>203</v>
      </c>
      <c r="B207" s="6">
        <v>2</v>
      </c>
      <c r="C207" s="13" t="s">
        <v>184</v>
      </c>
      <c r="D207" s="12" t="s">
        <v>9</v>
      </c>
      <c r="E207" s="353" t="s">
        <v>66</v>
      </c>
      <c r="F207" s="19">
        <v>3</v>
      </c>
      <c r="G207" s="8">
        <v>1</v>
      </c>
      <c r="H207" s="20" t="s">
        <v>212</v>
      </c>
      <c r="I207" s="8">
        <v>11</v>
      </c>
      <c r="J207" s="8">
        <v>12</v>
      </c>
      <c r="K207" s="156" t="str">
        <f>VLOOKUP(I207,Tuan!$A$2:$D$105,2,0)</f>
        <v>10/10/2016</v>
      </c>
      <c r="L207" s="156" t="str">
        <f>VLOOKUP(J207,Tuan!$A$2:$D$105,3,0)</f>
        <v>23/10/2016</v>
      </c>
      <c r="M207" s="355" t="s">
        <v>62</v>
      </c>
    </row>
    <row r="208" spans="1:13" ht="30" customHeight="1">
      <c r="A208" s="6">
        <v>204</v>
      </c>
      <c r="B208" s="6">
        <v>2</v>
      </c>
      <c r="C208" s="13" t="s">
        <v>184</v>
      </c>
      <c r="D208" s="12" t="s">
        <v>9</v>
      </c>
      <c r="E208" s="353" t="s">
        <v>67</v>
      </c>
      <c r="F208" s="19">
        <v>3</v>
      </c>
      <c r="G208" s="8">
        <v>1</v>
      </c>
      <c r="H208" s="20" t="s">
        <v>212</v>
      </c>
      <c r="I208" s="8">
        <v>9</v>
      </c>
      <c r="J208" s="8">
        <v>10</v>
      </c>
      <c r="K208" s="156" t="str">
        <f>VLOOKUP(I208,Tuan!$A$2:$D$105,2,0)</f>
        <v>26/09/2016</v>
      </c>
      <c r="L208" s="156" t="str">
        <f>VLOOKUP(J208,Tuan!$A$2:$D$105,3,0)</f>
        <v>09/10/2016</v>
      </c>
      <c r="M208" s="355" t="s">
        <v>72</v>
      </c>
    </row>
    <row r="209" spans="1:13" ht="30" customHeight="1">
      <c r="A209" s="6">
        <v>205</v>
      </c>
      <c r="B209" s="6">
        <v>2</v>
      </c>
      <c r="C209" s="13" t="s">
        <v>184</v>
      </c>
      <c r="D209" s="12" t="s">
        <v>9</v>
      </c>
      <c r="E209" s="353" t="s">
        <v>383</v>
      </c>
      <c r="F209" s="19">
        <v>3</v>
      </c>
      <c r="G209" s="8">
        <v>1</v>
      </c>
      <c r="H209" s="20" t="s">
        <v>212</v>
      </c>
      <c r="I209" s="8">
        <v>13</v>
      </c>
      <c r="J209" s="8">
        <v>14</v>
      </c>
      <c r="K209" s="156" t="str">
        <f>VLOOKUP(I209,Tuan!$A$2:$D$105,2,0)</f>
        <v>24/10/2016</v>
      </c>
      <c r="L209" s="156" t="str">
        <f>VLOOKUP(J209,Tuan!$A$2:$D$105,3,0)</f>
        <v>06/11/2016</v>
      </c>
      <c r="M209" s="353" t="s">
        <v>383</v>
      </c>
    </row>
    <row r="210" spans="1:13" ht="30" customHeight="1">
      <c r="A210" s="6">
        <v>206</v>
      </c>
      <c r="B210" s="6">
        <v>2</v>
      </c>
      <c r="C210" s="13" t="s">
        <v>184</v>
      </c>
      <c r="D210" s="12" t="s">
        <v>9</v>
      </c>
      <c r="E210" s="353" t="s">
        <v>68</v>
      </c>
      <c r="F210" s="19">
        <v>3</v>
      </c>
      <c r="G210" s="8">
        <v>2</v>
      </c>
      <c r="H210" s="20" t="s">
        <v>212</v>
      </c>
      <c r="I210" s="8">
        <v>32</v>
      </c>
      <c r="J210" s="8">
        <v>33</v>
      </c>
      <c r="K210" s="156" t="str">
        <f>VLOOKUP(I210,Tuan!$A$2:$D$105,2,0)</f>
        <v>06/03/2017</v>
      </c>
      <c r="L210" s="156" t="str">
        <f>VLOOKUP(J210,Tuan!$A$2:$D$105,3,0)</f>
        <v>19/03/2017</v>
      </c>
      <c r="M210" s="355" t="s">
        <v>72</v>
      </c>
    </row>
    <row r="211" spans="1:13" ht="30" customHeight="1">
      <c r="A211" s="6">
        <v>207</v>
      </c>
      <c r="B211" s="6">
        <v>2</v>
      </c>
      <c r="C211" s="13" t="s">
        <v>184</v>
      </c>
      <c r="D211" s="12" t="s">
        <v>9</v>
      </c>
      <c r="E211" s="353" t="s">
        <v>74</v>
      </c>
      <c r="F211" s="354">
        <v>3</v>
      </c>
      <c r="G211" s="8">
        <v>2</v>
      </c>
      <c r="H211" s="20" t="s">
        <v>212</v>
      </c>
      <c r="I211" s="8">
        <v>40</v>
      </c>
      <c r="J211" s="8">
        <v>41</v>
      </c>
      <c r="K211" s="156" t="str">
        <f>VLOOKUP(I211,Tuan!$A$2:$D$105,2,0)</f>
        <v>01/05/2017</v>
      </c>
      <c r="L211" s="156" t="str">
        <f>VLOOKUP(J211,Tuan!$A$2:$D$105,3,0)</f>
        <v>14/05/2017</v>
      </c>
      <c r="M211" s="355" t="s">
        <v>52</v>
      </c>
    </row>
    <row r="212" spans="1:13" ht="30" customHeight="1">
      <c r="A212" s="6">
        <v>208</v>
      </c>
      <c r="B212" s="6">
        <v>2</v>
      </c>
      <c r="C212" s="13" t="s">
        <v>184</v>
      </c>
      <c r="D212" s="12" t="s">
        <v>9</v>
      </c>
      <c r="E212" s="353" t="s">
        <v>48</v>
      </c>
      <c r="F212" s="354">
        <v>2</v>
      </c>
      <c r="G212" s="8">
        <v>2</v>
      </c>
      <c r="H212" s="20" t="s">
        <v>19</v>
      </c>
      <c r="I212" s="8">
        <v>40</v>
      </c>
      <c r="J212" s="8">
        <v>41</v>
      </c>
      <c r="K212" s="156" t="str">
        <f>VLOOKUP(I212,Tuan!$A$2:$D$105,2,0)</f>
        <v>01/05/2017</v>
      </c>
      <c r="L212" s="156" t="str">
        <f>VLOOKUP(J212,Tuan!$A$2:$D$105,3,0)</f>
        <v>14/05/2017</v>
      </c>
      <c r="M212" s="355" t="s">
        <v>52</v>
      </c>
    </row>
    <row r="213" spans="1:13" ht="30" customHeight="1">
      <c r="A213" s="6">
        <v>209</v>
      </c>
      <c r="B213" s="6">
        <v>2</v>
      </c>
      <c r="C213" s="13" t="s">
        <v>184</v>
      </c>
      <c r="D213" s="12" t="s">
        <v>9</v>
      </c>
      <c r="E213" s="353" t="s">
        <v>76</v>
      </c>
      <c r="F213" s="354">
        <v>2</v>
      </c>
      <c r="G213" s="8">
        <v>2</v>
      </c>
      <c r="H213" s="20" t="s">
        <v>212</v>
      </c>
      <c r="I213" s="8">
        <v>38</v>
      </c>
      <c r="J213" s="8">
        <v>39</v>
      </c>
      <c r="K213" s="156" t="str">
        <f>VLOOKUP(I213,Tuan!$A$2:$D$105,2,0)</f>
        <v>17/04/2017</v>
      </c>
      <c r="L213" s="156" t="str">
        <f>VLOOKUP(J213,Tuan!$A$2:$D$105,3,0)</f>
        <v>30/04/2017</v>
      </c>
      <c r="M213" s="355" t="s">
        <v>76</v>
      </c>
    </row>
    <row r="214" spans="1:13" ht="30" customHeight="1">
      <c r="A214" s="6">
        <v>210</v>
      </c>
      <c r="B214" s="6">
        <v>2</v>
      </c>
      <c r="C214" s="13" t="s">
        <v>184</v>
      </c>
      <c r="D214" s="12" t="s">
        <v>9</v>
      </c>
      <c r="E214" s="353" t="s">
        <v>77</v>
      </c>
      <c r="F214" s="354">
        <v>1</v>
      </c>
      <c r="G214" s="8">
        <v>2</v>
      </c>
      <c r="H214" s="20" t="s">
        <v>212</v>
      </c>
      <c r="I214" s="8">
        <v>38</v>
      </c>
      <c r="J214" s="8">
        <v>39</v>
      </c>
      <c r="K214" s="156" t="str">
        <f>VLOOKUP(I214,Tuan!$A$2:$D$105,2,0)</f>
        <v>17/04/2017</v>
      </c>
      <c r="L214" s="156" t="str">
        <f>VLOOKUP(J214,Tuan!$A$2:$D$105,3,0)</f>
        <v>30/04/2017</v>
      </c>
      <c r="M214" s="355" t="s">
        <v>76</v>
      </c>
    </row>
    <row r="215" spans="1:13" ht="30" customHeight="1">
      <c r="A215" s="6">
        <v>211</v>
      </c>
      <c r="B215" s="6">
        <v>2</v>
      </c>
      <c r="C215" s="13" t="s">
        <v>184</v>
      </c>
      <c r="D215" s="12" t="s">
        <v>9</v>
      </c>
      <c r="E215" s="353" t="s">
        <v>75</v>
      </c>
      <c r="F215" s="354">
        <v>3</v>
      </c>
      <c r="G215" s="8">
        <v>2</v>
      </c>
      <c r="H215" s="20" t="s">
        <v>212</v>
      </c>
      <c r="I215" s="8">
        <v>34</v>
      </c>
      <c r="J215" s="8">
        <v>35</v>
      </c>
      <c r="K215" s="156" t="str">
        <f>VLOOKUP(I215,Tuan!$A$2:$D$105,2,0)</f>
        <v>20/03/2017</v>
      </c>
      <c r="L215" s="156" t="str">
        <f>VLOOKUP(J215,Tuan!$A$2:$D$105,3,0)</f>
        <v>02/04/2017</v>
      </c>
      <c r="M215" s="353" t="s">
        <v>53</v>
      </c>
    </row>
    <row r="216" spans="1:13" ht="30" customHeight="1">
      <c r="A216" s="6">
        <v>212</v>
      </c>
      <c r="B216" s="6">
        <v>2</v>
      </c>
      <c r="C216" s="13" t="s">
        <v>184</v>
      </c>
      <c r="D216" s="12" t="s">
        <v>9</v>
      </c>
      <c r="E216" s="353" t="s">
        <v>78</v>
      </c>
      <c r="F216" s="354">
        <v>3</v>
      </c>
      <c r="G216" s="8">
        <v>2</v>
      </c>
      <c r="H216" s="20" t="s">
        <v>212</v>
      </c>
      <c r="I216" s="8">
        <v>36</v>
      </c>
      <c r="J216" s="8">
        <v>37</v>
      </c>
      <c r="K216" s="156" t="str">
        <f>VLOOKUP(I216,Tuan!$A$2:$D$105,2,0)</f>
        <v>03/04/2017</v>
      </c>
      <c r="L216" s="156" t="str">
        <f>VLOOKUP(J216,Tuan!$A$2:$D$105,3,0)</f>
        <v>16/04/2017</v>
      </c>
      <c r="M216" s="355" t="s">
        <v>78</v>
      </c>
    </row>
    <row r="217" spans="1:13" ht="30" customHeight="1">
      <c r="A217" s="6">
        <v>213</v>
      </c>
      <c r="B217" s="6">
        <v>2</v>
      </c>
      <c r="C217" s="147" t="s">
        <v>218</v>
      </c>
      <c r="D217" s="12" t="s">
        <v>9</v>
      </c>
      <c r="E217" s="353" t="s">
        <v>85</v>
      </c>
      <c r="F217" s="354">
        <v>3</v>
      </c>
      <c r="G217" s="8">
        <v>1</v>
      </c>
      <c r="H217" s="20" t="s">
        <v>19</v>
      </c>
      <c r="I217" s="8">
        <v>108</v>
      </c>
      <c r="J217" s="8">
        <v>108</v>
      </c>
      <c r="K217" s="156" t="str">
        <f>VLOOKUP(I217,Tuan!$A$2:$D$105,2,0)</f>
        <v>23/09/2016</v>
      </c>
      <c r="L217" s="156" t="str">
        <f>VLOOKUP(J217,Tuan!$A$2:$D$105,3,0)</f>
        <v>25/09/2016</v>
      </c>
      <c r="M217" s="355" t="s">
        <v>384</v>
      </c>
    </row>
    <row r="218" spans="1:13" ht="30" customHeight="1">
      <c r="A218" s="6">
        <v>214</v>
      </c>
      <c r="B218" s="6">
        <v>2</v>
      </c>
      <c r="C218" s="147" t="s">
        <v>218</v>
      </c>
      <c r="D218" s="12" t="s">
        <v>9</v>
      </c>
      <c r="E218" s="353" t="s">
        <v>85</v>
      </c>
      <c r="F218" s="354">
        <v>3</v>
      </c>
      <c r="G218" s="8">
        <v>1</v>
      </c>
      <c r="H218" s="20" t="s">
        <v>19</v>
      </c>
      <c r="I218" s="8">
        <v>109</v>
      </c>
      <c r="J218" s="8">
        <v>109</v>
      </c>
      <c r="K218" s="156" t="str">
        <f>VLOOKUP(I218,Tuan!$A$2:$D$105,2,0)</f>
        <v>30/09/2016</v>
      </c>
      <c r="L218" s="156" t="str">
        <f>VLOOKUP(J218,Tuan!$A$2:$D$105,3,0)</f>
        <v>02/10/2016</v>
      </c>
      <c r="M218" s="355" t="s">
        <v>384</v>
      </c>
    </row>
    <row r="219" spans="1:13" ht="30" customHeight="1">
      <c r="A219" s="6">
        <v>215</v>
      </c>
      <c r="B219" s="6">
        <v>2</v>
      </c>
      <c r="C219" s="147" t="s">
        <v>218</v>
      </c>
      <c r="D219" s="12" t="s">
        <v>9</v>
      </c>
      <c r="E219" s="353" t="s">
        <v>81</v>
      </c>
      <c r="F219" s="354">
        <v>2</v>
      </c>
      <c r="G219" s="8">
        <v>1</v>
      </c>
      <c r="H219" s="20" t="s">
        <v>19</v>
      </c>
      <c r="I219" s="8">
        <v>107</v>
      </c>
      <c r="J219" s="8">
        <v>107</v>
      </c>
      <c r="K219" s="156" t="str">
        <f>VLOOKUP(I219,Tuan!$A$2:$D$105,2,0)</f>
        <v>16/09/2016</v>
      </c>
      <c r="L219" s="156" t="str">
        <f>VLOOKUP(J219,Tuan!$A$2:$D$105,3,0)</f>
        <v>18/09/2016</v>
      </c>
      <c r="M219" s="355" t="s">
        <v>384</v>
      </c>
    </row>
    <row r="220" spans="1:13" ht="30" customHeight="1">
      <c r="A220" s="6">
        <v>216</v>
      </c>
      <c r="B220" s="6">
        <v>2</v>
      </c>
      <c r="C220" s="147" t="s">
        <v>218</v>
      </c>
      <c r="D220" s="12" t="s">
        <v>9</v>
      </c>
      <c r="E220" s="353" t="s">
        <v>64</v>
      </c>
      <c r="F220" s="354">
        <v>3</v>
      </c>
      <c r="G220" s="8">
        <v>1</v>
      </c>
      <c r="H220" s="20" t="s">
        <v>19</v>
      </c>
      <c r="I220" s="8">
        <v>111</v>
      </c>
      <c r="J220" s="8">
        <v>111</v>
      </c>
      <c r="K220" s="156" t="str">
        <f>VLOOKUP(I220,Tuan!$A$2:$D$105,2,0)</f>
        <v>14/10/2016</v>
      </c>
      <c r="L220" s="156" t="str">
        <f>VLOOKUP(J220,Tuan!$A$2:$D$105,3,0)</f>
        <v>16/10/2016</v>
      </c>
      <c r="M220" s="355" t="s">
        <v>70</v>
      </c>
    </row>
    <row r="221" spans="1:13" ht="30" customHeight="1">
      <c r="A221" s="6">
        <v>217</v>
      </c>
      <c r="B221" s="6">
        <v>2</v>
      </c>
      <c r="C221" s="147" t="s">
        <v>218</v>
      </c>
      <c r="D221" s="12" t="s">
        <v>9</v>
      </c>
      <c r="E221" s="353" t="s">
        <v>64</v>
      </c>
      <c r="F221" s="354">
        <v>3</v>
      </c>
      <c r="G221" s="8">
        <v>1</v>
      </c>
      <c r="H221" s="20" t="s">
        <v>19</v>
      </c>
      <c r="I221" s="8">
        <v>112</v>
      </c>
      <c r="J221" s="8">
        <v>112</v>
      </c>
      <c r="K221" s="156" t="str">
        <f>VLOOKUP(I221,Tuan!$A$2:$D$105,2,0)</f>
        <v>21/10/2016</v>
      </c>
      <c r="L221" s="156" t="str">
        <f>VLOOKUP(J221,Tuan!$A$2:$D$105,3,0)</f>
        <v>23/10/2016</v>
      </c>
      <c r="M221" s="355" t="s">
        <v>70</v>
      </c>
    </row>
    <row r="222" spans="1:13" ht="30" customHeight="1">
      <c r="A222" s="6">
        <v>218</v>
      </c>
      <c r="B222" s="6">
        <v>2</v>
      </c>
      <c r="C222" s="147" t="s">
        <v>218</v>
      </c>
      <c r="D222" s="12" t="s">
        <v>9</v>
      </c>
      <c r="E222" s="353" t="s">
        <v>65</v>
      </c>
      <c r="F222" s="354">
        <v>3</v>
      </c>
      <c r="G222" s="8">
        <v>1</v>
      </c>
      <c r="H222" s="20" t="s">
        <v>19</v>
      </c>
      <c r="I222" s="8">
        <v>114</v>
      </c>
      <c r="J222" s="8">
        <v>114</v>
      </c>
      <c r="K222" s="156" t="str">
        <f>VLOOKUP(I222,Tuan!$A$2:$D$105,2,0)</f>
        <v>04/11/2016</v>
      </c>
      <c r="L222" s="156" t="str">
        <f>VLOOKUP(J222,Tuan!$A$2:$D$105,3,0)</f>
        <v>06/11/2016</v>
      </c>
      <c r="M222" s="355" t="s">
        <v>71</v>
      </c>
    </row>
    <row r="223" spans="1:13" ht="30" customHeight="1">
      <c r="A223" s="6">
        <v>219</v>
      </c>
      <c r="B223" s="6">
        <v>2</v>
      </c>
      <c r="C223" s="147" t="s">
        <v>218</v>
      </c>
      <c r="D223" s="12" t="s">
        <v>9</v>
      </c>
      <c r="E223" s="353" t="s">
        <v>65</v>
      </c>
      <c r="F223" s="354">
        <v>3</v>
      </c>
      <c r="G223" s="8">
        <v>1</v>
      </c>
      <c r="H223" s="20" t="s">
        <v>19</v>
      </c>
      <c r="I223" s="8">
        <v>115</v>
      </c>
      <c r="J223" s="8">
        <v>115</v>
      </c>
      <c r="K223" s="156" t="str">
        <f>VLOOKUP(I223,Tuan!$A$2:$D$105,2,0)</f>
        <v>11/11/2016</v>
      </c>
      <c r="L223" s="156" t="str">
        <f>VLOOKUP(J223,Tuan!$A$2:$D$105,3,0)</f>
        <v>13/11/2016</v>
      </c>
      <c r="M223" s="355" t="s">
        <v>71</v>
      </c>
    </row>
    <row r="224" spans="1:13" ht="30" customHeight="1">
      <c r="A224" s="6">
        <v>220</v>
      </c>
      <c r="B224" s="6">
        <v>2</v>
      </c>
      <c r="C224" s="147" t="s">
        <v>218</v>
      </c>
      <c r="D224" s="12" t="s">
        <v>9</v>
      </c>
      <c r="E224" s="353" t="s">
        <v>67</v>
      </c>
      <c r="F224" s="354">
        <v>3</v>
      </c>
      <c r="G224" s="8">
        <v>1</v>
      </c>
      <c r="H224" s="20" t="s">
        <v>19</v>
      </c>
      <c r="I224" s="8">
        <v>117</v>
      </c>
      <c r="J224" s="8">
        <v>117</v>
      </c>
      <c r="K224" s="156" t="str">
        <f>VLOOKUP(I224,Tuan!$A$2:$D$105,2,0)</f>
        <v>25/11/2016</v>
      </c>
      <c r="L224" s="156" t="str">
        <f>VLOOKUP(J224,Tuan!$A$2:$D$105,3,0)</f>
        <v>27/11/2016</v>
      </c>
      <c r="M224" s="355" t="s">
        <v>72</v>
      </c>
    </row>
    <row r="225" spans="1:13" ht="30" customHeight="1">
      <c r="A225" s="6">
        <v>221</v>
      </c>
      <c r="B225" s="6">
        <v>2</v>
      </c>
      <c r="C225" s="147" t="s">
        <v>218</v>
      </c>
      <c r="D225" s="12" t="s">
        <v>9</v>
      </c>
      <c r="E225" s="353" t="s">
        <v>67</v>
      </c>
      <c r="F225" s="354">
        <v>3</v>
      </c>
      <c r="G225" s="8">
        <v>1</v>
      </c>
      <c r="H225" s="20" t="s">
        <v>19</v>
      </c>
      <c r="I225" s="8">
        <v>118</v>
      </c>
      <c r="J225" s="8">
        <v>118</v>
      </c>
      <c r="K225" s="156" t="str">
        <f>VLOOKUP(I225,Tuan!$A$2:$D$105,2,0)</f>
        <v>02/12/2016</v>
      </c>
      <c r="L225" s="156" t="str">
        <f>VLOOKUP(J225,Tuan!$A$2:$D$105,3,0)</f>
        <v>04/12/2016</v>
      </c>
      <c r="M225" s="355" t="s">
        <v>72</v>
      </c>
    </row>
    <row r="226" spans="1:13" ht="30" customHeight="1">
      <c r="A226" s="6">
        <v>222</v>
      </c>
      <c r="B226" s="6">
        <v>2</v>
      </c>
      <c r="C226" s="147" t="s">
        <v>218</v>
      </c>
      <c r="D226" s="12" t="s">
        <v>9</v>
      </c>
      <c r="E226" s="353" t="s">
        <v>69</v>
      </c>
      <c r="F226" s="354">
        <v>3</v>
      </c>
      <c r="G226" s="8">
        <v>1</v>
      </c>
      <c r="H226" s="20" t="s">
        <v>19</v>
      </c>
      <c r="I226" s="8">
        <v>120</v>
      </c>
      <c r="J226" s="8">
        <v>120</v>
      </c>
      <c r="K226" s="156" t="str">
        <f>VLOOKUP(I226,Tuan!$A$2:$D$105,2,0)</f>
        <v>16/12/2016</v>
      </c>
      <c r="L226" s="156" t="str">
        <f>VLOOKUP(J226,Tuan!$A$2:$D$105,3,0)</f>
        <v>18/12/2016</v>
      </c>
      <c r="M226" s="355" t="s">
        <v>73</v>
      </c>
    </row>
    <row r="227" spans="1:13" ht="30" customHeight="1">
      <c r="A227" s="6">
        <v>223</v>
      </c>
      <c r="B227" s="6">
        <v>2</v>
      </c>
      <c r="C227" s="147" t="s">
        <v>218</v>
      </c>
      <c r="D227" s="12" t="s">
        <v>9</v>
      </c>
      <c r="E227" s="353" t="s">
        <v>69</v>
      </c>
      <c r="F227" s="354">
        <v>3</v>
      </c>
      <c r="G227" s="8">
        <v>1</v>
      </c>
      <c r="H227" s="20" t="s">
        <v>19</v>
      </c>
      <c r="I227" s="8">
        <v>121</v>
      </c>
      <c r="J227" s="8">
        <v>121</v>
      </c>
      <c r="K227" s="156" t="str">
        <f>VLOOKUP(I227,Tuan!$A$2:$D$105,2,0)</f>
        <v>23/12/2016</v>
      </c>
      <c r="L227" s="156" t="str">
        <f>VLOOKUP(J227,Tuan!$A$2:$D$105,3,0)</f>
        <v>25/12/2016</v>
      </c>
      <c r="M227" s="355" t="s">
        <v>73</v>
      </c>
    </row>
    <row r="228" spans="1:13" ht="30" customHeight="1">
      <c r="A228" s="6">
        <v>224</v>
      </c>
      <c r="B228" s="6">
        <v>2</v>
      </c>
      <c r="C228" s="147" t="s">
        <v>218</v>
      </c>
      <c r="D228" s="12" t="s">
        <v>9</v>
      </c>
      <c r="E228" s="353" t="s">
        <v>85</v>
      </c>
      <c r="F228" s="354">
        <v>3</v>
      </c>
      <c r="G228" s="8">
        <v>1</v>
      </c>
      <c r="H228" s="20" t="s">
        <v>11</v>
      </c>
      <c r="I228" s="8">
        <v>110</v>
      </c>
      <c r="J228" s="8">
        <v>110</v>
      </c>
      <c r="K228" s="156" t="str">
        <f>VLOOKUP(I228,Tuan!$A$2:$D$105,2,0)</f>
        <v>07/10/2016</v>
      </c>
      <c r="L228" s="156" t="str">
        <f>VLOOKUP(J228,Tuan!$A$2:$D$105,3,0)</f>
        <v>09/10/2016</v>
      </c>
      <c r="M228" s="355" t="s">
        <v>384</v>
      </c>
    </row>
    <row r="229" spans="1:13" ht="30" customHeight="1">
      <c r="A229" s="6">
        <v>225</v>
      </c>
      <c r="B229" s="6">
        <v>2</v>
      </c>
      <c r="C229" s="147" t="s">
        <v>218</v>
      </c>
      <c r="D229" s="12" t="s">
        <v>9</v>
      </c>
      <c r="E229" s="353" t="s">
        <v>81</v>
      </c>
      <c r="F229" s="354">
        <v>2</v>
      </c>
      <c r="G229" s="8">
        <v>1</v>
      </c>
      <c r="H229" s="20" t="s">
        <v>11</v>
      </c>
      <c r="I229" s="8">
        <v>110</v>
      </c>
      <c r="J229" s="8">
        <v>110</v>
      </c>
      <c r="K229" s="156" t="str">
        <f>VLOOKUP(I229,Tuan!$A$2:$D$105,2,0)</f>
        <v>07/10/2016</v>
      </c>
      <c r="L229" s="156" t="str">
        <f>VLOOKUP(J229,Tuan!$A$2:$D$105,3,0)</f>
        <v>09/10/2016</v>
      </c>
      <c r="M229" s="355" t="s">
        <v>384</v>
      </c>
    </row>
    <row r="230" spans="1:13" ht="30" customHeight="1">
      <c r="A230" s="6">
        <v>226</v>
      </c>
      <c r="B230" s="6">
        <v>2</v>
      </c>
      <c r="C230" s="147" t="s">
        <v>218</v>
      </c>
      <c r="D230" s="12" t="s">
        <v>9</v>
      </c>
      <c r="E230" s="353" t="s">
        <v>64</v>
      </c>
      <c r="F230" s="354">
        <v>3</v>
      </c>
      <c r="G230" s="8">
        <v>1</v>
      </c>
      <c r="H230" s="20" t="s">
        <v>11</v>
      </c>
      <c r="I230" s="8">
        <v>113</v>
      </c>
      <c r="J230" s="8">
        <v>113</v>
      </c>
      <c r="K230" s="156" t="str">
        <f>VLOOKUP(I230,Tuan!$A$2:$D$105,2,0)</f>
        <v>28/10/2016</v>
      </c>
      <c r="L230" s="156" t="str">
        <f>VLOOKUP(J230,Tuan!$A$2:$D$105,3,0)</f>
        <v>30/10/2016</v>
      </c>
      <c r="M230" s="355" t="s">
        <v>70</v>
      </c>
    </row>
    <row r="231" spans="1:13" ht="30" customHeight="1">
      <c r="A231" s="6">
        <v>227</v>
      </c>
      <c r="B231" s="6">
        <v>2</v>
      </c>
      <c r="C231" s="147" t="s">
        <v>218</v>
      </c>
      <c r="D231" s="12" t="s">
        <v>9</v>
      </c>
      <c r="E231" s="353" t="s">
        <v>65</v>
      </c>
      <c r="F231" s="354">
        <v>3</v>
      </c>
      <c r="G231" s="8">
        <v>1</v>
      </c>
      <c r="H231" s="20" t="s">
        <v>11</v>
      </c>
      <c r="I231" s="8">
        <v>116</v>
      </c>
      <c r="J231" s="8">
        <v>116</v>
      </c>
      <c r="K231" s="156" t="str">
        <f>VLOOKUP(I231,Tuan!$A$2:$D$105,2,0)</f>
        <v>18/11/2016</v>
      </c>
      <c r="L231" s="156" t="str">
        <f>VLOOKUP(J231,Tuan!$A$2:$D$105,3,0)</f>
        <v>20/11/2016</v>
      </c>
      <c r="M231" s="355" t="s">
        <v>71</v>
      </c>
    </row>
    <row r="232" spans="1:13" ht="30" customHeight="1">
      <c r="A232" s="6">
        <v>228</v>
      </c>
      <c r="B232" s="6">
        <v>2</v>
      </c>
      <c r="C232" s="147" t="s">
        <v>218</v>
      </c>
      <c r="D232" s="12" t="s">
        <v>9</v>
      </c>
      <c r="E232" s="353" t="s">
        <v>67</v>
      </c>
      <c r="F232" s="354">
        <v>3</v>
      </c>
      <c r="G232" s="8">
        <v>1</v>
      </c>
      <c r="H232" s="20" t="s">
        <v>11</v>
      </c>
      <c r="I232" s="8">
        <v>119</v>
      </c>
      <c r="J232" s="8">
        <v>119</v>
      </c>
      <c r="K232" s="156" t="str">
        <f>VLOOKUP(I232,Tuan!$A$2:$D$105,2,0)</f>
        <v>09/12/2016</v>
      </c>
      <c r="L232" s="156" t="str">
        <f>VLOOKUP(J232,Tuan!$A$2:$D$105,3,0)</f>
        <v>11/12/2016</v>
      </c>
      <c r="M232" s="355" t="s">
        <v>72</v>
      </c>
    </row>
    <row r="233" spans="1:13" ht="30" customHeight="1">
      <c r="A233" s="6">
        <v>229</v>
      </c>
      <c r="B233" s="6">
        <v>2</v>
      </c>
      <c r="C233" s="147" t="s">
        <v>218</v>
      </c>
      <c r="D233" s="12" t="s">
        <v>9</v>
      </c>
      <c r="E233" s="353" t="s">
        <v>69</v>
      </c>
      <c r="F233" s="354">
        <v>3</v>
      </c>
      <c r="G233" s="8">
        <v>1</v>
      </c>
      <c r="H233" s="20" t="s">
        <v>11</v>
      </c>
      <c r="I233" s="8">
        <v>122</v>
      </c>
      <c r="J233" s="8">
        <v>122</v>
      </c>
      <c r="K233" s="156" t="str">
        <f>VLOOKUP(I233,Tuan!$A$2:$D$105,2,0)</f>
        <v>30/12/2016</v>
      </c>
      <c r="L233" s="156" t="str">
        <f>VLOOKUP(J233,Tuan!$A$2:$D$105,3,0)</f>
        <v>01/01/2017</v>
      </c>
      <c r="M233" s="355" t="s">
        <v>73</v>
      </c>
    </row>
    <row r="234" spans="1:13" ht="30" customHeight="1">
      <c r="A234" s="6">
        <v>230</v>
      </c>
      <c r="B234" s="6">
        <v>2</v>
      </c>
      <c r="C234" s="147" t="s">
        <v>218</v>
      </c>
      <c r="D234" s="12" t="s">
        <v>9</v>
      </c>
      <c r="E234" s="353" t="s">
        <v>68</v>
      </c>
      <c r="F234" s="354">
        <v>3</v>
      </c>
      <c r="G234" s="8">
        <v>2</v>
      </c>
      <c r="H234" s="20" t="s">
        <v>19</v>
      </c>
      <c r="I234" s="8">
        <v>130</v>
      </c>
      <c r="J234" s="8">
        <v>130</v>
      </c>
      <c r="K234" s="156" t="str">
        <f>VLOOKUP(I234,Tuan!$A$2:$D$105,2,0)</f>
        <v>24/02/2017</v>
      </c>
      <c r="L234" s="156" t="str">
        <f>VLOOKUP(J234,Tuan!$A$2:$D$105,3,0)</f>
        <v>26/02/2017</v>
      </c>
      <c r="M234" s="355" t="s">
        <v>72</v>
      </c>
    </row>
    <row r="235" spans="1:13" ht="30" customHeight="1">
      <c r="A235" s="6">
        <v>231</v>
      </c>
      <c r="B235" s="6">
        <v>2</v>
      </c>
      <c r="C235" s="147" t="s">
        <v>218</v>
      </c>
      <c r="D235" s="12" t="s">
        <v>9</v>
      </c>
      <c r="E235" s="353" t="s">
        <v>68</v>
      </c>
      <c r="F235" s="354">
        <v>3</v>
      </c>
      <c r="G235" s="8">
        <v>2</v>
      </c>
      <c r="H235" s="20" t="s">
        <v>19</v>
      </c>
      <c r="I235" s="8">
        <v>131</v>
      </c>
      <c r="J235" s="8">
        <v>131</v>
      </c>
      <c r="K235" s="156" t="str">
        <f>VLOOKUP(I235,Tuan!$A$2:$D$105,2,0)</f>
        <v>03/03/2017</v>
      </c>
      <c r="L235" s="156" t="str">
        <f>VLOOKUP(J235,Tuan!$A$2:$D$105,3,0)</f>
        <v>05/03/2017</v>
      </c>
      <c r="M235" s="355" t="s">
        <v>72</v>
      </c>
    </row>
    <row r="236" spans="1:13" ht="30" customHeight="1">
      <c r="A236" s="6">
        <v>232</v>
      </c>
      <c r="B236" s="6">
        <v>2</v>
      </c>
      <c r="C236" s="147" t="s">
        <v>218</v>
      </c>
      <c r="D236" s="12" t="s">
        <v>9</v>
      </c>
      <c r="E236" s="353" t="s">
        <v>74</v>
      </c>
      <c r="F236" s="354">
        <v>3</v>
      </c>
      <c r="G236" s="8">
        <v>2</v>
      </c>
      <c r="H236" s="20" t="s">
        <v>19</v>
      </c>
      <c r="I236" s="8">
        <v>133</v>
      </c>
      <c r="J236" s="8">
        <v>133</v>
      </c>
      <c r="K236" s="156" t="str">
        <f>VLOOKUP(I236,Tuan!$A$2:$D$105,2,0)</f>
        <v>17/03/2017</v>
      </c>
      <c r="L236" s="156" t="str">
        <f>VLOOKUP(J236,Tuan!$A$2:$D$105,3,0)</f>
        <v>19/03/2017</v>
      </c>
      <c r="M236" s="355" t="s">
        <v>52</v>
      </c>
    </row>
    <row r="237" spans="1:13" ht="30" customHeight="1">
      <c r="A237" s="6">
        <v>233</v>
      </c>
      <c r="B237" s="6">
        <v>2</v>
      </c>
      <c r="C237" s="147" t="s">
        <v>218</v>
      </c>
      <c r="D237" s="12" t="s">
        <v>9</v>
      </c>
      <c r="E237" s="353" t="s">
        <v>74</v>
      </c>
      <c r="F237" s="354">
        <v>3</v>
      </c>
      <c r="G237" s="8">
        <v>2</v>
      </c>
      <c r="H237" s="20" t="s">
        <v>19</v>
      </c>
      <c r="I237" s="8">
        <v>134</v>
      </c>
      <c r="J237" s="8">
        <v>134</v>
      </c>
      <c r="K237" s="156" t="str">
        <f>VLOOKUP(I237,Tuan!$A$2:$D$105,2,0)</f>
        <v>24/03/2017</v>
      </c>
      <c r="L237" s="156" t="str">
        <f>VLOOKUP(J237,Tuan!$A$2:$D$105,3,0)</f>
        <v>26/03/2017</v>
      </c>
      <c r="M237" s="355" t="s">
        <v>52</v>
      </c>
    </row>
    <row r="238" spans="1:13" ht="30" customHeight="1">
      <c r="A238" s="6">
        <v>234</v>
      </c>
      <c r="B238" s="6">
        <v>2</v>
      </c>
      <c r="C238" s="147" t="s">
        <v>218</v>
      </c>
      <c r="D238" s="12" t="s">
        <v>9</v>
      </c>
      <c r="E238" s="353" t="s">
        <v>75</v>
      </c>
      <c r="F238" s="354">
        <v>3</v>
      </c>
      <c r="G238" s="8">
        <v>2</v>
      </c>
      <c r="H238" s="20" t="s">
        <v>19</v>
      </c>
      <c r="I238" s="8">
        <v>136</v>
      </c>
      <c r="J238" s="8">
        <v>136</v>
      </c>
      <c r="K238" s="156" t="str">
        <f>VLOOKUP(I238,Tuan!$A$2:$D$105,2,0)</f>
        <v>07/04/2017</v>
      </c>
      <c r="L238" s="156" t="str">
        <f>VLOOKUP(J238,Tuan!$A$2:$D$105,3,0)</f>
        <v>09/04/2017</v>
      </c>
      <c r="M238" s="353" t="s">
        <v>53</v>
      </c>
    </row>
    <row r="239" spans="1:13" ht="30" customHeight="1">
      <c r="A239" s="6">
        <v>235</v>
      </c>
      <c r="B239" s="6">
        <v>2</v>
      </c>
      <c r="C239" s="147" t="s">
        <v>218</v>
      </c>
      <c r="D239" s="12" t="s">
        <v>9</v>
      </c>
      <c r="E239" s="353" t="s">
        <v>75</v>
      </c>
      <c r="F239" s="354">
        <v>3</v>
      </c>
      <c r="G239" s="8">
        <v>2</v>
      </c>
      <c r="H239" s="20" t="s">
        <v>19</v>
      </c>
      <c r="I239" s="8">
        <v>137</v>
      </c>
      <c r="J239" s="8">
        <v>137</v>
      </c>
      <c r="K239" s="156" t="str">
        <f>VLOOKUP(I239,Tuan!$A$2:$D$105,2,0)</f>
        <v>14/04/2017</v>
      </c>
      <c r="L239" s="156" t="str">
        <f>VLOOKUP(J239,Tuan!$A$2:$D$105,3,0)</f>
        <v>16/04/2017</v>
      </c>
      <c r="M239" s="353" t="s">
        <v>53</v>
      </c>
    </row>
    <row r="240" spans="1:13" ht="30" customHeight="1">
      <c r="A240" s="6">
        <v>236</v>
      </c>
      <c r="B240" s="6">
        <v>2</v>
      </c>
      <c r="C240" s="147" t="s">
        <v>218</v>
      </c>
      <c r="D240" s="12" t="s">
        <v>9</v>
      </c>
      <c r="E240" s="353" t="s">
        <v>76</v>
      </c>
      <c r="F240" s="354">
        <v>2</v>
      </c>
      <c r="G240" s="8">
        <v>2</v>
      </c>
      <c r="H240" s="20" t="s">
        <v>19</v>
      </c>
      <c r="I240" s="8">
        <v>143</v>
      </c>
      <c r="J240" s="8">
        <v>143</v>
      </c>
      <c r="K240" s="156" t="str">
        <f>VLOOKUP(I240,Tuan!$A$2:$D$105,2,0)</f>
        <v>26/05/2017</v>
      </c>
      <c r="L240" s="156" t="str">
        <f>VLOOKUP(J240,Tuan!$A$2:$D$105,3,0)</f>
        <v>28/05/2017</v>
      </c>
      <c r="M240" s="355" t="s">
        <v>76</v>
      </c>
    </row>
    <row r="241" spans="1:13" s="344" customFormat="1" ht="30" customHeight="1">
      <c r="A241" s="6">
        <v>237</v>
      </c>
      <c r="B241" s="6">
        <v>2</v>
      </c>
      <c r="C241" s="147" t="s">
        <v>218</v>
      </c>
      <c r="D241" s="12" t="s">
        <v>9</v>
      </c>
      <c r="E241" s="353" t="s">
        <v>77</v>
      </c>
      <c r="F241" s="354">
        <v>1</v>
      </c>
      <c r="G241" s="8">
        <v>2</v>
      </c>
      <c r="H241" s="20" t="s">
        <v>19</v>
      </c>
      <c r="I241" s="8">
        <v>144</v>
      </c>
      <c r="J241" s="8">
        <v>144</v>
      </c>
      <c r="K241" s="156" t="str">
        <f>VLOOKUP(I241,Tuan!$A$2:$D$105,2,0)</f>
        <v>02/06/2017</v>
      </c>
      <c r="L241" s="156" t="str">
        <f>VLOOKUP(J241,Tuan!$A$2:$D$105,3,0)</f>
        <v>04/06/2017</v>
      </c>
      <c r="M241" s="355" t="s">
        <v>76</v>
      </c>
    </row>
    <row r="242" spans="1:13" ht="30" customHeight="1">
      <c r="A242" s="6">
        <v>238</v>
      </c>
      <c r="B242" s="6">
        <v>2</v>
      </c>
      <c r="C242" s="147" t="s">
        <v>218</v>
      </c>
      <c r="D242" s="12" t="s">
        <v>9</v>
      </c>
      <c r="E242" s="353" t="s">
        <v>78</v>
      </c>
      <c r="F242" s="354">
        <v>3</v>
      </c>
      <c r="G242" s="8">
        <v>2</v>
      </c>
      <c r="H242" s="20" t="s">
        <v>19</v>
      </c>
      <c r="I242" s="8">
        <v>140</v>
      </c>
      <c r="J242" s="8">
        <v>140</v>
      </c>
      <c r="K242" s="156" t="str">
        <f>VLOOKUP(I242,Tuan!$A$2:$D$105,2,0)</f>
        <v>05/05/2017</v>
      </c>
      <c r="L242" s="156" t="str">
        <f>VLOOKUP(J242,Tuan!$A$2:$D$105,3,0)</f>
        <v>07/05/2017</v>
      </c>
      <c r="M242" s="355" t="s">
        <v>78</v>
      </c>
    </row>
    <row r="243" spans="1:13" ht="30" customHeight="1">
      <c r="A243" s="6">
        <v>239</v>
      </c>
      <c r="B243" s="6">
        <v>2</v>
      </c>
      <c r="C243" s="147" t="s">
        <v>218</v>
      </c>
      <c r="D243" s="12" t="s">
        <v>9</v>
      </c>
      <c r="E243" s="353" t="s">
        <v>78</v>
      </c>
      <c r="F243" s="354">
        <v>3</v>
      </c>
      <c r="G243" s="8">
        <v>2</v>
      </c>
      <c r="H243" s="20" t="s">
        <v>19</v>
      </c>
      <c r="I243" s="8">
        <v>141</v>
      </c>
      <c r="J243" s="8">
        <v>141</v>
      </c>
      <c r="K243" s="156" t="str">
        <f>VLOOKUP(I243,Tuan!$A$2:$D$105,2,0)</f>
        <v>12/05/2017</v>
      </c>
      <c r="L243" s="156" t="str">
        <f>VLOOKUP(J243,Tuan!$A$2:$D$105,3,0)</f>
        <v>14/05/2017</v>
      </c>
      <c r="M243" s="355" t="s">
        <v>78</v>
      </c>
    </row>
    <row r="244" spans="1:13" ht="30" customHeight="1">
      <c r="A244" s="6">
        <v>240</v>
      </c>
      <c r="B244" s="6">
        <v>2</v>
      </c>
      <c r="C244" s="147" t="s">
        <v>218</v>
      </c>
      <c r="D244" s="12" t="s">
        <v>9</v>
      </c>
      <c r="E244" s="353" t="s">
        <v>68</v>
      </c>
      <c r="F244" s="354">
        <v>3</v>
      </c>
      <c r="G244" s="8">
        <v>2</v>
      </c>
      <c r="H244" s="20" t="s">
        <v>11</v>
      </c>
      <c r="I244" s="8">
        <v>132</v>
      </c>
      <c r="J244" s="8">
        <v>132</v>
      </c>
      <c r="K244" s="156" t="str">
        <f>VLOOKUP(I244,Tuan!$A$2:$D$105,2,0)</f>
        <v>10/03/2017</v>
      </c>
      <c r="L244" s="156" t="str">
        <f>VLOOKUP(J244,Tuan!$A$2:$D$105,3,0)</f>
        <v>12/03/2017</v>
      </c>
      <c r="M244" s="355" t="s">
        <v>72</v>
      </c>
    </row>
    <row r="245" spans="1:13" ht="30" customHeight="1">
      <c r="A245" s="6">
        <v>241</v>
      </c>
      <c r="B245" s="6">
        <v>2</v>
      </c>
      <c r="C245" s="147" t="s">
        <v>218</v>
      </c>
      <c r="D245" s="12" t="s">
        <v>9</v>
      </c>
      <c r="E245" s="353" t="s">
        <v>74</v>
      </c>
      <c r="F245" s="354">
        <v>3</v>
      </c>
      <c r="G245" s="8">
        <v>2</v>
      </c>
      <c r="H245" s="20" t="s">
        <v>11</v>
      </c>
      <c r="I245" s="8">
        <v>135</v>
      </c>
      <c r="J245" s="8">
        <v>135</v>
      </c>
      <c r="K245" s="156" t="str">
        <f>VLOOKUP(I245,Tuan!$A$2:$D$105,2,0)</f>
        <v>31/03/2017</v>
      </c>
      <c r="L245" s="156" t="str">
        <f>VLOOKUP(J245,Tuan!$A$2:$D$105,3,0)</f>
        <v>02/04/2017</v>
      </c>
      <c r="M245" s="355" t="s">
        <v>52</v>
      </c>
    </row>
    <row r="246" spans="1:13" ht="30" customHeight="1">
      <c r="A246" s="6">
        <v>242</v>
      </c>
      <c r="B246" s="6">
        <v>2</v>
      </c>
      <c r="C246" s="147" t="s">
        <v>218</v>
      </c>
      <c r="D246" s="12" t="s">
        <v>9</v>
      </c>
      <c r="E246" s="353" t="s">
        <v>75</v>
      </c>
      <c r="F246" s="354">
        <v>3</v>
      </c>
      <c r="G246" s="8">
        <v>2</v>
      </c>
      <c r="H246" s="20" t="s">
        <v>11</v>
      </c>
      <c r="I246" s="8">
        <v>138</v>
      </c>
      <c r="J246" s="8">
        <v>138</v>
      </c>
      <c r="K246" s="156" t="str">
        <f>VLOOKUP(I246,Tuan!$A$2:$D$105,2,0)</f>
        <v>21/04/2017</v>
      </c>
      <c r="L246" s="156" t="str">
        <f>VLOOKUP(J246,Tuan!$A$2:$D$105,3,0)</f>
        <v>23/04/2017</v>
      </c>
      <c r="M246" s="353" t="s">
        <v>53</v>
      </c>
    </row>
    <row r="247" spans="1:13" ht="30" customHeight="1">
      <c r="A247" s="6">
        <v>243</v>
      </c>
      <c r="B247" s="6">
        <v>2</v>
      </c>
      <c r="C247" s="147" t="s">
        <v>218</v>
      </c>
      <c r="D247" s="12" t="s">
        <v>9</v>
      </c>
      <c r="E247" s="353" t="s">
        <v>76</v>
      </c>
      <c r="F247" s="354">
        <v>2</v>
      </c>
      <c r="G247" s="8">
        <v>2</v>
      </c>
      <c r="H247" s="20" t="s">
        <v>11</v>
      </c>
      <c r="I247" s="8">
        <v>145</v>
      </c>
      <c r="J247" s="8">
        <v>145</v>
      </c>
      <c r="K247" s="156" t="str">
        <f>VLOOKUP(I247,Tuan!$A$2:$D$105,2,0)</f>
        <v>09/06/2017</v>
      </c>
      <c r="L247" s="156" t="str">
        <f>VLOOKUP(J247,Tuan!$A$2:$D$105,3,0)</f>
        <v>11/06/2017</v>
      </c>
      <c r="M247" s="355" t="s">
        <v>76</v>
      </c>
    </row>
    <row r="248" spans="1:13" ht="30" customHeight="1">
      <c r="A248" s="6">
        <v>244</v>
      </c>
      <c r="B248" s="6">
        <v>2</v>
      </c>
      <c r="C248" s="147" t="s">
        <v>218</v>
      </c>
      <c r="D248" s="12" t="s">
        <v>9</v>
      </c>
      <c r="E248" s="353" t="s">
        <v>77</v>
      </c>
      <c r="F248" s="354">
        <v>1</v>
      </c>
      <c r="G248" s="8">
        <v>2</v>
      </c>
      <c r="H248" s="20" t="s">
        <v>11</v>
      </c>
      <c r="I248" s="8">
        <v>145</v>
      </c>
      <c r="J248" s="8">
        <v>145</v>
      </c>
      <c r="K248" s="156" t="str">
        <f>VLOOKUP(I248,Tuan!$A$2:$D$105,2,0)</f>
        <v>09/06/2017</v>
      </c>
      <c r="L248" s="156" t="str">
        <f>VLOOKUP(J248,Tuan!$A$2:$D$105,3,0)</f>
        <v>11/06/2017</v>
      </c>
      <c r="M248" s="355" t="s">
        <v>76</v>
      </c>
    </row>
    <row r="249" spans="1:13" ht="30" customHeight="1">
      <c r="A249" s="6">
        <v>245</v>
      </c>
      <c r="B249" s="6">
        <v>2</v>
      </c>
      <c r="C249" s="147" t="s">
        <v>218</v>
      </c>
      <c r="D249" s="12" t="s">
        <v>9</v>
      </c>
      <c r="E249" s="353" t="s">
        <v>78</v>
      </c>
      <c r="F249" s="354">
        <v>3</v>
      </c>
      <c r="G249" s="8">
        <v>2</v>
      </c>
      <c r="H249" s="20" t="s">
        <v>11</v>
      </c>
      <c r="I249" s="8">
        <v>142</v>
      </c>
      <c r="J249" s="8">
        <v>142</v>
      </c>
      <c r="K249" s="156" t="str">
        <f>VLOOKUP(I249,Tuan!$A$2:$D$105,2,0)</f>
        <v>19/05/2017</v>
      </c>
      <c r="L249" s="156" t="str">
        <f>VLOOKUP(J249,Tuan!$A$2:$D$105,3,0)</f>
        <v>21/05/2017</v>
      </c>
      <c r="M249" s="355" t="s">
        <v>78</v>
      </c>
    </row>
    <row r="250" spans="1:13" ht="30" customHeight="1">
      <c r="A250" s="6">
        <v>246</v>
      </c>
      <c r="B250" s="6">
        <v>2</v>
      </c>
      <c r="C250" s="147" t="s">
        <v>219</v>
      </c>
      <c r="D250" s="12" t="s">
        <v>9</v>
      </c>
      <c r="E250" s="353" t="s">
        <v>64</v>
      </c>
      <c r="F250" s="19">
        <v>3</v>
      </c>
      <c r="G250" s="8">
        <v>1</v>
      </c>
      <c r="H250" s="20" t="s">
        <v>19</v>
      </c>
      <c r="I250" s="8">
        <v>108</v>
      </c>
      <c r="J250" s="8">
        <v>108</v>
      </c>
      <c r="K250" s="156" t="str">
        <f>VLOOKUP(I250,Tuan!$A$2:$D$105,2,0)</f>
        <v>23/09/2016</v>
      </c>
      <c r="L250" s="156" t="str">
        <f>VLOOKUP(J250,Tuan!$A$2:$D$105,3,0)</f>
        <v>25/09/2016</v>
      </c>
      <c r="M250" s="355" t="s">
        <v>70</v>
      </c>
    </row>
    <row r="251" spans="1:13" ht="30" customHeight="1">
      <c r="A251" s="6">
        <v>247</v>
      </c>
      <c r="B251" s="6">
        <v>2</v>
      </c>
      <c r="C251" s="147" t="s">
        <v>219</v>
      </c>
      <c r="D251" s="12" t="s">
        <v>9</v>
      </c>
      <c r="E251" s="353" t="s">
        <v>64</v>
      </c>
      <c r="F251" s="19">
        <v>3</v>
      </c>
      <c r="G251" s="8">
        <v>1</v>
      </c>
      <c r="H251" s="20" t="s">
        <v>19</v>
      </c>
      <c r="I251" s="8">
        <v>109</v>
      </c>
      <c r="J251" s="8">
        <v>109</v>
      </c>
      <c r="K251" s="156" t="str">
        <f>VLOOKUP(I251,Tuan!$A$2:$D$105,2,0)</f>
        <v>30/09/2016</v>
      </c>
      <c r="L251" s="156" t="str">
        <f>VLOOKUP(J251,Tuan!$A$2:$D$105,3,0)</f>
        <v>02/10/2016</v>
      </c>
      <c r="M251" s="355" t="s">
        <v>70</v>
      </c>
    </row>
    <row r="252" spans="1:13" ht="30" customHeight="1">
      <c r="A252" s="6">
        <v>248</v>
      </c>
      <c r="B252" s="6">
        <v>2</v>
      </c>
      <c r="C252" s="147" t="s">
        <v>219</v>
      </c>
      <c r="D252" s="12" t="s">
        <v>9</v>
      </c>
      <c r="E252" s="353" t="s">
        <v>65</v>
      </c>
      <c r="F252" s="19">
        <v>3</v>
      </c>
      <c r="G252" s="8">
        <v>1</v>
      </c>
      <c r="H252" s="20" t="s">
        <v>19</v>
      </c>
      <c r="I252" s="8">
        <v>111</v>
      </c>
      <c r="J252" s="8">
        <v>111</v>
      </c>
      <c r="K252" s="156" t="str">
        <f>VLOOKUP(I252,Tuan!$A$2:$D$105,2,0)</f>
        <v>14/10/2016</v>
      </c>
      <c r="L252" s="156" t="str">
        <f>VLOOKUP(J252,Tuan!$A$2:$D$105,3,0)</f>
        <v>16/10/2016</v>
      </c>
      <c r="M252" s="355" t="s">
        <v>71</v>
      </c>
    </row>
    <row r="253" spans="1:13" ht="30" customHeight="1">
      <c r="A253" s="6">
        <v>249</v>
      </c>
      <c r="B253" s="6">
        <v>2</v>
      </c>
      <c r="C253" s="147" t="s">
        <v>219</v>
      </c>
      <c r="D253" s="12" t="s">
        <v>9</v>
      </c>
      <c r="E253" s="353" t="s">
        <v>65</v>
      </c>
      <c r="F253" s="19">
        <v>3</v>
      </c>
      <c r="G253" s="8">
        <v>1</v>
      </c>
      <c r="H253" s="20" t="s">
        <v>19</v>
      </c>
      <c r="I253" s="8">
        <v>112</v>
      </c>
      <c r="J253" s="8">
        <v>112</v>
      </c>
      <c r="K253" s="156" t="str">
        <f>VLOOKUP(I253,Tuan!$A$2:$D$105,2,0)</f>
        <v>21/10/2016</v>
      </c>
      <c r="L253" s="156" t="str">
        <f>VLOOKUP(J253,Tuan!$A$2:$D$105,3,0)</f>
        <v>23/10/2016</v>
      </c>
      <c r="M253" s="355" t="s">
        <v>71</v>
      </c>
    </row>
    <row r="254" spans="1:13" ht="30" customHeight="1">
      <c r="A254" s="6">
        <v>250</v>
      </c>
      <c r="B254" s="6">
        <v>2</v>
      </c>
      <c r="C254" s="147" t="s">
        <v>219</v>
      </c>
      <c r="D254" s="12" t="s">
        <v>9</v>
      </c>
      <c r="E254" s="353" t="s">
        <v>67</v>
      </c>
      <c r="F254" s="19">
        <v>3</v>
      </c>
      <c r="G254" s="8">
        <v>1</v>
      </c>
      <c r="H254" s="20" t="s">
        <v>19</v>
      </c>
      <c r="I254" s="8">
        <v>114</v>
      </c>
      <c r="J254" s="8">
        <v>114</v>
      </c>
      <c r="K254" s="156" t="str">
        <f>VLOOKUP(I254,Tuan!$A$2:$D$105,2,0)</f>
        <v>04/11/2016</v>
      </c>
      <c r="L254" s="156" t="str">
        <f>VLOOKUP(J254,Tuan!$A$2:$D$105,3,0)</f>
        <v>06/11/2016</v>
      </c>
      <c r="M254" s="355" t="s">
        <v>72</v>
      </c>
    </row>
    <row r="255" spans="1:13" ht="30" customHeight="1">
      <c r="A255" s="6">
        <v>251</v>
      </c>
      <c r="B255" s="6">
        <v>2</v>
      </c>
      <c r="C255" s="147" t="s">
        <v>219</v>
      </c>
      <c r="D255" s="12" t="s">
        <v>9</v>
      </c>
      <c r="E255" s="353" t="s">
        <v>67</v>
      </c>
      <c r="F255" s="19">
        <v>3</v>
      </c>
      <c r="G255" s="8">
        <v>1</v>
      </c>
      <c r="H255" s="20" t="s">
        <v>19</v>
      </c>
      <c r="I255" s="8">
        <v>115</v>
      </c>
      <c r="J255" s="8">
        <v>115</v>
      </c>
      <c r="K255" s="156" t="str">
        <f>VLOOKUP(I255,Tuan!$A$2:$D$105,2,0)</f>
        <v>11/11/2016</v>
      </c>
      <c r="L255" s="156" t="str">
        <f>VLOOKUP(J255,Tuan!$A$2:$D$105,3,0)</f>
        <v>13/11/2016</v>
      </c>
      <c r="M255" s="355" t="s">
        <v>72</v>
      </c>
    </row>
    <row r="256" spans="1:13" ht="30" customHeight="1">
      <c r="A256" s="6">
        <v>252</v>
      </c>
      <c r="B256" s="6">
        <v>2</v>
      </c>
      <c r="C256" s="147" t="s">
        <v>219</v>
      </c>
      <c r="D256" s="12" t="s">
        <v>9</v>
      </c>
      <c r="E256" s="353" t="s">
        <v>69</v>
      </c>
      <c r="F256" s="19">
        <v>3</v>
      </c>
      <c r="G256" s="8">
        <v>1</v>
      </c>
      <c r="H256" s="20" t="s">
        <v>19</v>
      </c>
      <c r="I256" s="8">
        <v>117</v>
      </c>
      <c r="J256" s="8">
        <v>117</v>
      </c>
      <c r="K256" s="156" t="str">
        <f>VLOOKUP(I256,Tuan!$A$2:$D$105,2,0)</f>
        <v>25/11/2016</v>
      </c>
      <c r="L256" s="156" t="str">
        <f>VLOOKUP(J256,Tuan!$A$2:$D$105,3,0)</f>
        <v>27/11/2016</v>
      </c>
      <c r="M256" s="355" t="s">
        <v>73</v>
      </c>
    </row>
    <row r="257" spans="1:13" ht="30" customHeight="1">
      <c r="A257" s="6">
        <v>253</v>
      </c>
      <c r="B257" s="6">
        <v>2</v>
      </c>
      <c r="C257" s="147" t="s">
        <v>219</v>
      </c>
      <c r="D257" s="12" t="s">
        <v>9</v>
      </c>
      <c r="E257" s="353" t="s">
        <v>69</v>
      </c>
      <c r="F257" s="19">
        <v>3</v>
      </c>
      <c r="G257" s="8">
        <v>1</v>
      </c>
      <c r="H257" s="20" t="s">
        <v>19</v>
      </c>
      <c r="I257" s="8">
        <v>118</v>
      </c>
      <c r="J257" s="8">
        <v>118</v>
      </c>
      <c r="K257" s="156" t="str">
        <f>VLOOKUP(I257,Tuan!$A$2:$D$105,2,0)</f>
        <v>02/12/2016</v>
      </c>
      <c r="L257" s="156" t="str">
        <f>VLOOKUP(J257,Tuan!$A$2:$D$105,3,0)</f>
        <v>04/12/2016</v>
      </c>
      <c r="M257" s="355" t="s">
        <v>73</v>
      </c>
    </row>
    <row r="258" spans="1:13" ht="30" customHeight="1">
      <c r="A258" s="6">
        <v>254</v>
      </c>
      <c r="B258" s="6">
        <v>2</v>
      </c>
      <c r="C258" s="147" t="s">
        <v>219</v>
      </c>
      <c r="D258" s="12" t="s">
        <v>9</v>
      </c>
      <c r="E258" s="353" t="s">
        <v>64</v>
      </c>
      <c r="F258" s="19">
        <v>3</v>
      </c>
      <c r="G258" s="8">
        <v>1</v>
      </c>
      <c r="H258" s="20" t="s">
        <v>11</v>
      </c>
      <c r="I258" s="8">
        <v>110</v>
      </c>
      <c r="J258" s="8">
        <v>110</v>
      </c>
      <c r="K258" s="156" t="str">
        <f>VLOOKUP(I258,Tuan!$A$2:$D$105,2,0)</f>
        <v>07/10/2016</v>
      </c>
      <c r="L258" s="156" t="str">
        <f>VLOOKUP(J258,Tuan!$A$2:$D$105,3,0)</f>
        <v>09/10/2016</v>
      </c>
      <c r="M258" s="355" t="s">
        <v>70</v>
      </c>
    </row>
    <row r="259" spans="1:13" ht="30" customHeight="1">
      <c r="A259" s="6">
        <v>255</v>
      </c>
      <c r="B259" s="6">
        <v>2</v>
      </c>
      <c r="C259" s="147" t="s">
        <v>219</v>
      </c>
      <c r="D259" s="12" t="s">
        <v>9</v>
      </c>
      <c r="E259" s="353" t="s">
        <v>65</v>
      </c>
      <c r="F259" s="19">
        <v>3</v>
      </c>
      <c r="G259" s="8">
        <v>1</v>
      </c>
      <c r="H259" s="20" t="s">
        <v>11</v>
      </c>
      <c r="I259" s="8">
        <v>113</v>
      </c>
      <c r="J259" s="8">
        <v>113</v>
      </c>
      <c r="K259" s="156" t="str">
        <f>VLOOKUP(I259,Tuan!$A$2:$D$105,2,0)</f>
        <v>28/10/2016</v>
      </c>
      <c r="L259" s="156" t="str">
        <f>VLOOKUP(J259,Tuan!$A$2:$D$105,3,0)</f>
        <v>30/10/2016</v>
      </c>
      <c r="M259" s="355" t="s">
        <v>71</v>
      </c>
    </row>
    <row r="260" spans="1:13" ht="30" customHeight="1">
      <c r="A260" s="6">
        <v>256</v>
      </c>
      <c r="B260" s="6">
        <v>2</v>
      </c>
      <c r="C260" s="147" t="s">
        <v>219</v>
      </c>
      <c r="D260" s="12" t="s">
        <v>9</v>
      </c>
      <c r="E260" s="353" t="s">
        <v>67</v>
      </c>
      <c r="F260" s="19">
        <v>3</v>
      </c>
      <c r="G260" s="8">
        <v>1</v>
      </c>
      <c r="H260" s="20" t="s">
        <v>11</v>
      </c>
      <c r="I260" s="8">
        <v>116</v>
      </c>
      <c r="J260" s="8">
        <v>116</v>
      </c>
      <c r="K260" s="156" t="str">
        <f>VLOOKUP(I260,Tuan!$A$2:$D$105,2,0)</f>
        <v>18/11/2016</v>
      </c>
      <c r="L260" s="156" t="str">
        <f>VLOOKUP(J260,Tuan!$A$2:$D$105,3,0)</f>
        <v>20/11/2016</v>
      </c>
      <c r="M260" s="355" t="s">
        <v>72</v>
      </c>
    </row>
    <row r="261" spans="1:13" ht="30" customHeight="1">
      <c r="A261" s="6">
        <v>257</v>
      </c>
      <c r="B261" s="6">
        <v>2</v>
      </c>
      <c r="C261" s="147" t="s">
        <v>219</v>
      </c>
      <c r="D261" s="12" t="s">
        <v>9</v>
      </c>
      <c r="E261" s="353" t="s">
        <v>69</v>
      </c>
      <c r="F261" s="19">
        <v>3</v>
      </c>
      <c r="G261" s="8">
        <v>1</v>
      </c>
      <c r="H261" s="20" t="s">
        <v>11</v>
      </c>
      <c r="I261" s="8">
        <v>119</v>
      </c>
      <c r="J261" s="8">
        <v>119</v>
      </c>
      <c r="K261" s="156" t="str">
        <f>VLOOKUP(I261,Tuan!$A$2:$D$105,2,0)</f>
        <v>09/12/2016</v>
      </c>
      <c r="L261" s="156" t="str">
        <f>VLOOKUP(J261,Tuan!$A$2:$D$105,3,0)</f>
        <v>11/12/2016</v>
      </c>
      <c r="M261" s="355" t="s">
        <v>73</v>
      </c>
    </row>
    <row r="262" spans="1:13" ht="30" customHeight="1">
      <c r="A262" s="6">
        <v>258</v>
      </c>
      <c r="B262" s="6">
        <v>2</v>
      </c>
      <c r="C262" s="147" t="s">
        <v>219</v>
      </c>
      <c r="D262" s="12" t="s">
        <v>9</v>
      </c>
      <c r="E262" s="353" t="s">
        <v>68</v>
      </c>
      <c r="F262" s="354">
        <v>3</v>
      </c>
      <c r="G262" s="8">
        <v>2</v>
      </c>
      <c r="H262" s="20" t="s">
        <v>19</v>
      </c>
      <c r="I262" s="8">
        <v>133</v>
      </c>
      <c r="J262" s="8">
        <v>133</v>
      </c>
      <c r="K262" s="156" t="str">
        <f>VLOOKUP(I262,Tuan!$A$2:$D$105,2,0)</f>
        <v>17/03/2017</v>
      </c>
      <c r="L262" s="156" t="str">
        <f>VLOOKUP(J262,Tuan!$A$2:$D$105,3,0)</f>
        <v>19/03/2017</v>
      </c>
      <c r="M262" s="355" t="s">
        <v>72</v>
      </c>
    </row>
    <row r="263" spans="1:13" ht="30" customHeight="1">
      <c r="A263" s="6">
        <v>259</v>
      </c>
      <c r="B263" s="6">
        <v>2</v>
      </c>
      <c r="C263" s="147" t="s">
        <v>219</v>
      </c>
      <c r="D263" s="12" t="s">
        <v>9</v>
      </c>
      <c r="E263" s="353" t="s">
        <v>68</v>
      </c>
      <c r="F263" s="354">
        <v>3</v>
      </c>
      <c r="G263" s="8">
        <v>2</v>
      </c>
      <c r="H263" s="20" t="s">
        <v>19</v>
      </c>
      <c r="I263" s="8">
        <v>134</v>
      </c>
      <c r="J263" s="8">
        <v>134</v>
      </c>
      <c r="K263" s="156" t="str">
        <f>VLOOKUP(I263,Tuan!$A$2:$D$105,2,0)</f>
        <v>24/03/2017</v>
      </c>
      <c r="L263" s="156" t="str">
        <f>VLOOKUP(J263,Tuan!$A$2:$D$105,3,0)</f>
        <v>26/03/2017</v>
      </c>
      <c r="M263" s="355" t="s">
        <v>72</v>
      </c>
    </row>
    <row r="264" spans="1:13" ht="30" customHeight="1">
      <c r="A264" s="6">
        <v>260</v>
      </c>
      <c r="B264" s="6">
        <v>2</v>
      </c>
      <c r="C264" s="147" t="s">
        <v>219</v>
      </c>
      <c r="D264" s="12" t="s">
        <v>9</v>
      </c>
      <c r="E264" s="353" t="s">
        <v>74</v>
      </c>
      <c r="F264" s="354">
        <v>3</v>
      </c>
      <c r="G264" s="8">
        <v>2</v>
      </c>
      <c r="H264" s="20" t="s">
        <v>19</v>
      </c>
      <c r="I264" s="8">
        <v>130</v>
      </c>
      <c r="J264" s="8">
        <v>130</v>
      </c>
      <c r="K264" s="156" t="str">
        <f>VLOOKUP(I264,Tuan!$A$2:$D$105,2,0)</f>
        <v>24/02/2017</v>
      </c>
      <c r="L264" s="156" t="str">
        <f>VLOOKUP(J264,Tuan!$A$2:$D$105,3,0)</f>
        <v>26/02/2017</v>
      </c>
      <c r="M264" s="355" t="s">
        <v>52</v>
      </c>
    </row>
    <row r="265" spans="1:13" ht="30" customHeight="1">
      <c r="A265" s="6">
        <v>261</v>
      </c>
      <c r="B265" s="6">
        <v>2</v>
      </c>
      <c r="C265" s="147" t="s">
        <v>219</v>
      </c>
      <c r="D265" s="12" t="s">
        <v>9</v>
      </c>
      <c r="E265" s="353" t="s">
        <v>74</v>
      </c>
      <c r="F265" s="354">
        <v>3</v>
      </c>
      <c r="G265" s="8">
        <v>2</v>
      </c>
      <c r="H265" s="20" t="s">
        <v>19</v>
      </c>
      <c r="I265" s="8">
        <v>131</v>
      </c>
      <c r="J265" s="8">
        <v>131</v>
      </c>
      <c r="K265" s="156" t="str">
        <f>VLOOKUP(I265,Tuan!$A$2:$D$105,2,0)</f>
        <v>03/03/2017</v>
      </c>
      <c r="L265" s="156" t="str">
        <f>VLOOKUP(J265,Tuan!$A$2:$D$105,3,0)</f>
        <v>05/03/2017</v>
      </c>
      <c r="M265" s="355" t="s">
        <v>52</v>
      </c>
    </row>
    <row r="266" spans="1:13" ht="30" customHeight="1">
      <c r="A266" s="6">
        <v>262</v>
      </c>
      <c r="B266" s="6">
        <v>2</v>
      </c>
      <c r="C266" s="147" t="s">
        <v>219</v>
      </c>
      <c r="D266" s="12" t="s">
        <v>9</v>
      </c>
      <c r="E266" s="353" t="s">
        <v>75</v>
      </c>
      <c r="F266" s="354">
        <v>3</v>
      </c>
      <c r="G266" s="8">
        <v>2</v>
      </c>
      <c r="H266" s="20" t="s">
        <v>19</v>
      </c>
      <c r="I266" s="8">
        <v>140</v>
      </c>
      <c r="J266" s="8">
        <v>140</v>
      </c>
      <c r="K266" s="156" t="str">
        <f>VLOOKUP(I266,Tuan!$A$2:$D$105,2,0)</f>
        <v>05/05/2017</v>
      </c>
      <c r="L266" s="156" t="str">
        <f>VLOOKUP(J266,Tuan!$A$2:$D$105,3,0)</f>
        <v>07/05/2017</v>
      </c>
      <c r="M266" s="353" t="s">
        <v>53</v>
      </c>
    </row>
    <row r="267" spans="1:13" ht="30" customHeight="1">
      <c r="A267" s="6">
        <v>263</v>
      </c>
      <c r="B267" s="6">
        <v>2</v>
      </c>
      <c r="C267" s="147" t="s">
        <v>219</v>
      </c>
      <c r="D267" s="12" t="s">
        <v>9</v>
      </c>
      <c r="E267" s="353" t="s">
        <v>75</v>
      </c>
      <c r="F267" s="354">
        <v>3</v>
      </c>
      <c r="G267" s="8">
        <v>2</v>
      </c>
      <c r="H267" s="20" t="s">
        <v>19</v>
      </c>
      <c r="I267" s="8">
        <v>141</v>
      </c>
      <c r="J267" s="8">
        <v>141</v>
      </c>
      <c r="K267" s="156" t="str">
        <f>VLOOKUP(I267,Tuan!$A$2:$D$105,2,0)</f>
        <v>12/05/2017</v>
      </c>
      <c r="L267" s="156" t="str">
        <f>VLOOKUP(J267,Tuan!$A$2:$D$105,3,0)</f>
        <v>14/05/2017</v>
      </c>
      <c r="M267" s="353" t="s">
        <v>53</v>
      </c>
    </row>
    <row r="268" spans="1:13" ht="30" customHeight="1">
      <c r="A268" s="6">
        <v>264</v>
      </c>
      <c r="B268" s="6">
        <v>2</v>
      </c>
      <c r="C268" s="147" t="s">
        <v>219</v>
      </c>
      <c r="D268" s="12" t="s">
        <v>9</v>
      </c>
      <c r="E268" s="353" t="s">
        <v>76</v>
      </c>
      <c r="F268" s="354">
        <v>2</v>
      </c>
      <c r="G268" s="8">
        <v>2</v>
      </c>
      <c r="H268" s="20" t="s">
        <v>19</v>
      </c>
      <c r="I268" s="8">
        <v>136</v>
      </c>
      <c r="J268" s="8">
        <v>136</v>
      </c>
      <c r="K268" s="156" t="str">
        <f>VLOOKUP(I268,Tuan!$A$2:$D$105,2,0)</f>
        <v>07/04/2017</v>
      </c>
      <c r="L268" s="156" t="str">
        <f>VLOOKUP(J268,Tuan!$A$2:$D$105,3,0)</f>
        <v>09/04/2017</v>
      </c>
      <c r="M268" s="355" t="s">
        <v>76</v>
      </c>
    </row>
    <row r="269" spans="1:13" ht="30" customHeight="1">
      <c r="A269" s="6">
        <v>265</v>
      </c>
      <c r="B269" s="6">
        <v>2</v>
      </c>
      <c r="C269" s="147" t="s">
        <v>219</v>
      </c>
      <c r="D269" s="12" t="s">
        <v>9</v>
      </c>
      <c r="E269" s="353" t="s">
        <v>77</v>
      </c>
      <c r="F269" s="354">
        <v>1</v>
      </c>
      <c r="G269" s="8">
        <v>2</v>
      </c>
      <c r="H269" s="20" t="s">
        <v>19</v>
      </c>
      <c r="I269" s="8">
        <v>137</v>
      </c>
      <c r="J269" s="8">
        <v>137</v>
      </c>
      <c r="K269" s="156" t="str">
        <f>VLOOKUP(I269,Tuan!$A$2:$D$105,2,0)</f>
        <v>14/04/2017</v>
      </c>
      <c r="L269" s="156" t="str">
        <f>VLOOKUP(J269,Tuan!$A$2:$D$105,3,0)</f>
        <v>16/04/2017</v>
      </c>
      <c r="M269" s="355" t="s">
        <v>76</v>
      </c>
    </row>
    <row r="270" spans="1:13" ht="30" customHeight="1">
      <c r="A270" s="6">
        <v>266</v>
      </c>
      <c r="B270" s="6">
        <v>2</v>
      </c>
      <c r="C270" s="147" t="s">
        <v>219</v>
      </c>
      <c r="D270" s="12" t="s">
        <v>9</v>
      </c>
      <c r="E270" s="353" t="s">
        <v>78</v>
      </c>
      <c r="F270" s="354">
        <v>3</v>
      </c>
      <c r="G270" s="8">
        <v>2</v>
      </c>
      <c r="H270" s="20" t="s">
        <v>19</v>
      </c>
      <c r="I270" s="8">
        <v>143</v>
      </c>
      <c r="J270" s="8">
        <v>143</v>
      </c>
      <c r="K270" s="156" t="str">
        <f>VLOOKUP(I270,Tuan!$A$2:$D$105,2,0)</f>
        <v>26/05/2017</v>
      </c>
      <c r="L270" s="156" t="str">
        <f>VLOOKUP(J270,Tuan!$A$2:$D$105,3,0)</f>
        <v>28/05/2017</v>
      </c>
      <c r="M270" s="355" t="s">
        <v>78</v>
      </c>
    </row>
    <row r="271" spans="1:13" ht="30" customHeight="1">
      <c r="A271" s="6">
        <v>267</v>
      </c>
      <c r="B271" s="6">
        <v>2</v>
      </c>
      <c r="C271" s="147" t="s">
        <v>219</v>
      </c>
      <c r="D271" s="12" t="s">
        <v>9</v>
      </c>
      <c r="E271" s="353" t="s">
        <v>78</v>
      </c>
      <c r="F271" s="354">
        <v>3</v>
      </c>
      <c r="G271" s="8">
        <v>2</v>
      </c>
      <c r="H271" s="20" t="s">
        <v>19</v>
      </c>
      <c r="I271" s="8">
        <v>144</v>
      </c>
      <c r="J271" s="8">
        <v>144</v>
      </c>
      <c r="K271" s="156" t="str">
        <f>VLOOKUP(I271,Tuan!$A$2:$D$105,2,0)</f>
        <v>02/06/2017</v>
      </c>
      <c r="L271" s="156" t="str">
        <f>VLOOKUP(J271,Tuan!$A$2:$D$105,3,0)</f>
        <v>04/06/2017</v>
      </c>
      <c r="M271" s="355" t="s">
        <v>78</v>
      </c>
    </row>
    <row r="272" spans="1:13" ht="30" customHeight="1">
      <c r="A272" s="6">
        <v>268</v>
      </c>
      <c r="B272" s="6">
        <v>2</v>
      </c>
      <c r="C272" s="147" t="s">
        <v>219</v>
      </c>
      <c r="D272" s="12" t="s">
        <v>9</v>
      </c>
      <c r="E272" s="353" t="s">
        <v>68</v>
      </c>
      <c r="F272" s="354">
        <v>3</v>
      </c>
      <c r="G272" s="8">
        <v>2</v>
      </c>
      <c r="H272" s="20" t="s">
        <v>11</v>
      </c>
      <c r="I272" s="8">
        <v>135</v>
      </c>
      <c r="J272" s="8">
        <v>135</v>
      </c>
      <c r="K272" s="156" t="str">
        <f>VLOOKUP(I272,Tuan!$A$2:$D$105,2,0)</f>
        <v>31/03/2017</v>
      </c>
      <c r="L272" s="156" t="str">
        <f>VLOOKUP(J272,Tuan!$A$2:$D$105,3,0)</f>
        <v>02/04/2017</v>
      </c>
      <c r="M272" s="355" t="s">
        <v>72</v>
      </c>
    </row>
    <row r="273" spans="1:13" ht="30" customHeight="1">
      <c r="A273" s="6">
        <v>269</v>
      </c>
      <c r="B273" s="6">
        <v>2</v>
      </c>
      <c r="C273" s="147" t="s">
        <v>219</v>
      </c>
      <c r="D273" s="12" t="s">
        <v>9</v>
      </c>
      <c r="E273" s="353" t="s">
        <v>74</v>
      </c>
      <c r="F273" s="354">
        <v>3</v>
      </c>
      <c r="G273" s="8">
        <v>2</v>
      </c>
      <c r="H273" s="20" t="s">
        <v>11</v>
      </c>
      <c r="I273" s="8">
        <v>132</v>
      </c>
      <c r="J273" s="8">
        <v>132</v>
      </c>
      <c r="K273" s="156" t="str">
        <f>VLOOKUP(I273,Tuan!$A$2:$D$105,2,0)</f>
        <v>10/03/2017</v>
      </c>
      <c r="L273" s="156" t="str">
        <f>VLOOKUP(J273,Tuan!$A$2:$D$105,3,0)</f>
        <v>12/03/2017</v>
      </c>
      <c r="M273" s="355" t="s">
        <v>52</v>
      </c>
    </row>
    <row r="274" spans="1:13" ht="30" customHeight="1">
      <c r="A274" s="6">
        <v>270</v>
      </c>
      <c r="B274" s="6">
        <v>2</v>
      </c>
      <c r="C274" s="147" t="s">
        <v>219</v>
      </c>
      <c r="D274" s="12" t="s">
        <v>9</v>
      </c>
      <c r="E274" s="353" t="s">
        <v>75</v>
      </c>
      <c r="F274" s="354">
        <v>3</v>
      </c>
      <c r="G274" s="8">
        <v>2</v>
      </c>
      <c r="H274" s="20" t="s">
        <v>11</v>
      </c>
      <c r="I274" s="8">
        <v>142</v>
      </c>
      <c r="J274" s="8">
        <v>142</v>
      </c>
      <c r="K274" s="156" t="str">
        <f>VLOOKUP(I274,Tuan!$A$2:$D$105,2,0)</f>
        <v>19/05/2017</v>
      </c>
      <c r="L274" s="156" t="str">
        <f>VLOOKUP(J274,Tuan!$A$2:$D$105,3,0)</f>
        <v>21/05/2017</v>
      </c>
      <c r="M274" s="353" t="s">
        <v>53</v>
      </c>
    </row>
    <row r="275" spans="1:13" ht="30" customHeight="1">
      <c r="A275" s="6">
        <v>271</v>
      </c>
      <c r="B275" s="6">
        <v>2</v>
      </c>
      <c r="C275" s="147" t="s">
        <v>219</v>
      </c>
      <c r="D275" s="12" t="s">
        <v>9</v>
      </c>
      <c r="E275" s="353" t="s">
        <v>76</v>
      </c>
      <c r="F275" s="354">
        <v>2</v>
      </c>
      <c r="G275" s="8">
        <v>2</v>
      </c>
      <c r="H275" s="20" t="s">
        <v>11</v>
      </c>
      <c r="I275" s="8">
        <v>138</v>
      </c>
      <c r="J275" s="8">
        <v>138</v>
      </c>
      <c r="K275" s="156" t="str">
        <f>VLOOKUP(I275,Tuan!$A$2:$D$105,2,0)</f>
        <v>21/04/2017</v>
      </c>
      <c r="L275" s="156" t="str">
        <f>VLOOKUP(J275,Tuan!$A$2:$D$105,3,0)</f>
        <v>23/04/2017</v>
      </c>
      <c r="M275" s="355" t="s">
        <v>76</v>
      </c>
    </row>
    <row r="276" spans="1:13" ht="30" customHeight="1">
      <c r="A276" s="6">
        <v>272</v>
      </c>
      <c r="B276" s="6">
        <v>2</v>
      </c>
      <c r="C276" s="147" t="s">
        <v>219</v>
      </c>
      <c r="D276" s="12" t="s">
        <v>9</v>
      </c>
      <c r="E276" s="353" t="s">
        <v>77</v>
      </c>
      <c r="F276" s="354">
        <v>1</v>
      </c>
      <c r="G276" s="8">
        <v>2</v>
      </c>
      <c r="H276" s="20" t="s">
        <v>11</v>
      </c>
      <c r="I276" s="8">
        <v>138</v>
      </c>
      <c r="J276" s="8">
        <v>138</v>
      </c>
      <c r="K276" s="156" t="str">
        <f>VLOOKUP(I276,Tuan!$A$2:$D$105,2,0)</f>
        <v>21/04/2017</v>
      </c>
      <c r="L276" s="156" t="str">
        <f>VLOOKUP(J276,Tuan!$A$2:$D$105,3,0)</f>
        <v>23/04/2017</v>
      </c>
      <c r="M276" s="355" t="s">
        <v>76</v>
      </c>
    </row>
    <row r="277" spans="1:13" ht="30" customHeight="1">
      <c r="A277" s="6">
        <v>273</v>
      </c>
      <c r="B277" s="6">
        <v>2</v>
      </c>
      <c r="C277" s="147" t="s">
        <v>219</v>
      </c>
      <c r="D277" s="12" t="s">
        <v>9</v>
      </c>
      <c r="E277" s="353" t="s">
        <v>78</v>
      </c>
      <c r="F277" s="354">
        <v>3</v>
      </c>
      <c r="G277" s="8">
        <v>2</v>
      </c>
      <c r="H277" s="20" t="s">
        <v>11</v>
      </c>
      <c r="I277" s="8">
        <v>145</v>
      </c>
      <c r="J277" s="8">
        <v>145</v>
      </c>
      <c r="K277" s="156" t="str">
        <f>VLOOKUP(I277,Tuan!$A$2:$D$105,2,0)</f>
        <v>09/06/2017</v>
      </c>
      <c r="L277" s="156" t="str">
        <f>VLOOKUP(J277,Tuan!$A$2:$D$105,3,0)</f>
        <v>11/06/2017</v>
      </c>
      <c r="M277" s="355" t="s">
        <v>78</v>
      </c>
    </row>
  </sheetData>
  <sheetProtection/>
  <autoFilter ref="A4:M277">
    <sortState ref="A5:M277">
      <sortCondition sortBy="value" ref="I5:I277"/>
    </sortState>
  </autoFilter>
  <mergeCells count="3">
    <mergeCell ref="A1:D1"/>
    <mergeCell ref="A2:D2"/>
    <mergeCell ref="E1:M2"/>
  </mergeCells>
  <printOptions/>
  <pageMargins left="0.27" right="0.17" top="0.49" bottom="0.34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2016-03-15T03:34:23Z</cp:lastPrinted>
  <dcterms:created xsi:type="dcterms:W3CDTF">2014-01-17T12:56:40Z</dcterms:created>
  <dcterms:modified xsi:type="dcterms:W3CDTF">2016-03-15T03:51:23Z</dcterms:modified>
  <cp:category/>
  <cp:version/>
  <cp:contentType/>
  <cp:contentStatus/>
</cp:coreProperties>
</file>